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howInkAnnotation="0" codeName="ThisWorkbook"/>
  <mc:AlternateContent xmlns:mc="http://schemas.openxmlformats.org/markup-compatibility/2006">
    <mc:Choice Requires="x15">
      <x15ac:absPath xmlns:x15ac="http://schemas.microsoft.com/office/spreadsheetml/2010/11/ac" url="https://schwabenorthamerica-my.sharepoint.com/personal/peg_brault_naturesway_com/Documents/Documents for The Way/"/>
    </mc:Choice>
  </mc:AlternateContent>
  <xr:revisionPtr revIDLastSave="330" documentId="8_{0F3D9150-2FEC-4C2B-A371-4D356D289FCD}" xr6:coauthVersionLast="47" xr6:coauthVersionMax="47" xr10:uidLastSave="{1F60385B-68E0-4533-B94D-56667092E566}"/>
  <bookViews>
    <workbookView xWindow="28680" yWindow="-120" windowWidth="29040" windowHeight="16440" xr2:uid="{00000000-000D-0000-FFFF-FFFF00000000}"/>
  </bookViews>
  <sheets>
    <sheet name="Sales Order" sheetId="2" r:id="rId1"/>
    <sheet name="Product Info" sheetId="7" r:id="rId2"/>
  </sheets>
  <definedNames>
    <definedName name="_xlnm._FilterDatabase" localSheetId="1" hidden="1">'Product Info'!$A$1:$H$607</definedName>
    <definedName name="_xlnm._FilterDatabase" localSheetId="0" hidden="1">'Sales Order'!$A$14:$P$101</definedName>
    <definedName name="_xlnm.Print_Area" localSheetId="1">'Product Info'!$A$3:$D$505</definedName>
    <definedName name="_xlnm.Print_Area" localSheetId="0">'Sales Order'!$B$1:$I$101</definedName>
    <definedName name="_xlnm.Print_Titles" localSheetId="1">'Product Info'!$A:$C,'Product Info'!$3:$3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2" l="1"/>
  <c r="G20" i="2" s="1"/>
  <c r="F21" i="2"/>
  <c r="G21" i="2" s="1"/>
  <c r="F22" i="2"/>
  <c r="G22" i="2" s="1"/>
  <c r="F23" i="2"/>
  <c r="G23" i="2" s="1"/>
  <c r="F24" i="2"/>
  <c r="G24" i="2" s="1"/>
  <c r="F25" i="2"/>
  <c r="G25" i="2" s="1"/>
  <c r="F26" i="2"/>
  <c r="G26" i="2" s="1"/>
  <c r="F27" i="2"/>
  <c r="G27" i="2" s="1"/>
  <c r="F28" i="2"/>
  <c r="G28" i="2" s="1"/>
  <c r="F29" i="2"/>
  <c r="G29" i="2" s="1"/>
  <c r="F30" i="2"/>
  <c r="G30" i="2" s="1"/>
  <c r="F31" i="2"/>
  <c r="G31" i="2" s="1"/>
  <c r="F32" i="2"/>
  <c r="G32" i="2" s="1"/>
  <c r="F33" i="2"/>
  <c r="G33" i="2" s="1"/>
  <c r="F34" i="2"/>
  <c r="G34" i="2" s="1"/>
  <c r="F35" i="2"/>
  <c r="G35" i="2" s="1"/>
  <c r="F36" i="2"/>
  <c r="F37" i="2"/>
  <c r="G37" i="2" s="1"/>
  <c r="F38" i="2"/>
  <c r="G38" i="2" s="1"/>
  <c r="F39" i="2"/>
  <c r="G39" i="2" s="1"/>
  <c r="F40" i="2"/>
  <c r="G40" i="2" s="1"/>
  <c r="F41" i="2"/>
  <c r="G41" i="2" s="1"/>
  <c r="F42" i="2"/>
  <c r="G42" i="2" s="1"/>
  <c r="F43" i="2"/>
  <c r="G43" i="2" s="1"/>
  <c r="F44" i="2"/>
  <c r="G44" i="2" s="1"/>
  <c r="F45" i="2"/>
  <c r="G45" i="2" s="1"/>
  <c r="F46" i="2"/>
  <c r="G46" i="2" s="1"/>
  <c r="F47" i="2"/>
  <c r="G47" i="2" s="1"/>
  <c r="F48" i="2"/>
  <c r="G48" i="2" s="1"/>
  <c r="F49" i="2"/>
  <c r="G49" i="2" s="1"/>
  <c r="F50" i="2"/>
  <c r="G50" i="2" s="1"/>
  <c r="F51" i="2"/>
  <c r="G51" i="2" s="1"/>
  <c r="F52" i="2"/>
  <c r="G52" i="2" s="1"/>
  <c r="F53" i="2"/>
  <c r="G53" i="2" s="1"/>
  <c r="F54" i="2"/>
  <c r="G54" i="2" s="1"/>
  <c r="F55" i="2"/>
  <c r="G55" i="2" s="1"/>
  <c r="F56" i="2"/>
  <c r="G56" i="2" s="1"/>
  <c r="F57" i="2"/>
  <c r="G57" i="2" s="1"/>
  <c r="F58" i="2"/>
  <c r="G58" i="2" s="1"/>
  <c r="F59" i="2"/>
  <c r="G59" i="2" s="1"/>
  <c r="F60" i="2"/>
  <c r="G60" i="2" s="1"/>
  <c r="F61" i="2"/>
  <c r="G61" i="2" s="1"/>
  <c r="F62" i="2"/>
  <c r="G62" i="2" s="1"/>
  <c r="F63" i="2"/>
  <c r="G63" i="2" s="1"/>
  <c r="F64" i="2"/>
  <c r="G64" i="2" s="1"/>
  <c r="F65" i="2"/>
  <c r="G65" i="2" s="1"/>
  <c r="F66" i="2"/>
  <c r="G66" i="2" s="1"/>
  <c r="F67" i="2"/>
  <c r="G67" i="2" s="1"/>
  <c r="F68" i="2"/>
  <c r="G68" i="2" s="1"/>
  <c r="F69" i="2"/>
  <c r="G69" i="2" s="1"/>
  <c r="F70" i="2"/>
  <c r="G70" i="2" s="1"/>
  <c r="F71" i="2"/>
  <c r="G71" i="2" s="1"/>
  <c r="F72" i="2"/>
  <c r="G72" i="2" s="1"/>
  <c r="F73" i="2"/>
  <c r="G73" i="2" s="1"/>
  <c r="F74" i="2"/>
  <c r="G74" i="2" s="1"/>
  <c r="F75" i="2"/>
  <c r="G75" i="2" s="1"/>
  <c r="F76" i="2"/>
  <c r="G76" i="2" s="1"/>
  <c r="F77" i="2"/>
  <c r="G77" i="2" s="1"/>
  <c r="F78" i="2"/>
  <c r="G78" i="2" s="1"/>
  <c r="F79" i="2"/>
  <c r="G79" i="2" s="1"/>
  <c r="F80" i="2"/>
  <c r="G80" i="2" s="1"/>
  <c r="F81" i="2"/>
  <c r="G81" i="2" s="1"/>
  <c r="F82" i="2"/>
  <c r="G82" i="2" s="1"/>
  <c r="F83" i="2"/>
  <c r="G83" i="2" s="1"/>
  <c r="F84" i="2"/>
  <c r="G84" i="2" s="1"/>
  <c r="F85" i="2"/>
  <c r="G85" i="2" s="1"/>
  <c r="F86" i="2"/>
  <c r="G86" i="2" s="1"/>
  <c r="F87" i="2"/>
  <c r="G87" i="2" s="1"/>
  <c r="F88" i="2"/>
  <c r="G88" i="2" s="1"/>
  <c r="F89" i="2"/>
  <c r="G89" i="2" s="1"/>
  <c r="F90" i="2"/>
  <c r="G90" i="2" s="1"/>
  <c r="F91" i="2"/>
  <c r="G91" i="2" s="1"/>
  <c r="F92" i="2"/>
  <c r="G92" i="2" s="1"/>
  <c r="F93" i="2"/>
  <c r="G93" i="2" s="1"/>
  <c r="F94" i="2"/>
  <c r="G94" i="2" s="1"/>
  <c r="F95" i="2"/>
  <c r="G95" i="2" s="1"/>
  <c r="F96" i="2"/>
  <c r="G96" i="2" s="1"/>
  <c r="F97" i="2"/>
  <c r="G97" i="2" s="1"/>
  <c r="F98" i="2"/>
  <c r="G98" i="2" s="1"/>
  <c r="F99" i="2"/>
  <c r="G99" i="2" s="1"/>
  <c r="F100" i="2"/>
  <c r="G100" i="2" s="1"/>
  <c r="F101" i="2"/>
  <c r="G101" i="2" s="1"/>
  <c r="F102" i="2"/>
  <c r="G102" i="2" s="1"/>
  <c r="F103" i="2"/>
  <c r="F104" i="2"/>
  <c r="F105" i="2"/>
  <c r="F19" i="2"/>
  <c r="G19" i="2" s="1"/>
  <c r="C29" i="2"/>
  <c r="C19" i="2"/>
  <c r="E19" i="2"/>
  <c r="C20" i="2"/>
  <c r="E20" i="2"/>
  <c r="C21" i="2"/>
  <c r="E21" i="2"/>
  <c r="C22" i="2"/>
  <c r="E22" i="2"/>
  <c r="C23" i="2"/>
  <c r="E23" i="2"/>
  <c r="C24" i="2"/>
  <c r="E24" i="2"/>
  <c r="C25" i="2"/>
  <c r="E25" i="2"/>
  <c r="C26" i="2"/>
  <c r="E26" i="2"/>
  <c r="C27" i="2"/>
  <c r="E27" i="2"/>
  <c r="C28" i="2"/>
  <c r="E28" i="2"/>
  <c r="E29" i="2"/>
  <c r="C30" i="2"/>
  <c r="E30" i="2"/>
  <c r="C31" i="2"/>
  <c r="E31" i="2"/>
  <c r="C32"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G36"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E93" i="2"/>
  <c r="E94" i="2"/>
  <c r="E95" i="2"/>
  <c r="E96" i="2"/>
  <c r="E97" i="2"/>
  <c r="E98" i="2"/>
  <c r="E99" i="2"/>
  <c r="E100" i="2"/>
  <c r="E101" i="2"/>
  <c r="E102" i="2"/>
  <c r="G103" i="2" l="1"/>
  <c r="G104" i="2" l="1"/>
  <c r="B7" i="2" s="1"/>
  <c r="B6" i="2"/>
  <c r="G105" i="2" l="1"/>
  <c r="B8" i="2" s="1"/>
</calcChain>
</file>

<file path=xl/sharedStrings.xml><?xml version="1.0" encoding="utf-8"?>
<sst xmlns="http://schemas.openxmlformats.org/spreadsheetml/2006/main" count="1849" uniqueCount="704">
  <si>
    <r>
      <t xml:space="preserve">Nature’s Way offers a variety of ways to place orders. Please work with Customer Service to find the right method for you. Customer must have an approved account with shipping and payment information to place an order. Customer Service will provide you with an order confirmation once your order is received. 
</t>
    </r>
    <r>
      <rPr>
        <u/>
        <sz val="9"/>
        <rFont val="Calibri"/>
        <family val="2"/>
        <scheme val="minor"/>
      </rPr>
      <t>Instructions:</t>
    </r>
    <r>
      <rPr>
        <sz val="9"/>
        <rFont val="Calibri"/>
        <family val="2"/>
        <scheme val="minor"/>
      </rPr>
      <t xml:space="preserve">
1.) Enter your customer information</t>
    </r>
    <r>
      <rPr>
        <sz val="9"/>
        <color rgb="FFFF0000"/>
        <rFont val="Calibri"/>
        <family val="2"/>
        <scheme val="minor"/>
      </rPr>
      <t xml:space="preserve"> * denotes required entry </t>
    </r>
    <r>
      <rPr>
        <sz val="9"/>
        <rFont val="Calibri"/>
        <family val="2"/>
        <scheme val="minor"/>
      </rPr>
      <t xml:space="preserve">
(If your account has multiple credit cards associated it, please provide the last 4 numbers in the comments)
2.) Enter your order information (items and quantities) - see Product Catalog for items (note you may not be eligible to purchase all items)
3.)</t>
    </r>
    <r>
      <rPr>
        <u/>
        <sz val="9"/>
        <rFont val="Calibri"/>
        <family val="2"/>
        <scheme val="minor"/>
      </rPr>
      <t xml:space="preserve"> Email Completed form to</t>
    </r>
    <r>
      <rPr>
        <sz val="9"/>
        <rFont val="Calibri"/>
        <family val="2"/>
        <scheme val="minor"/>
      </rPr>
      <t xml:space="preserve"> </t>
    </r>
    <r>
      <rPr>
        <u/>
        <sz val="9"/>
        <color rgb="FF0000FF"/>
        <rFont val="Calibri"/>
        <family val="2"/>
        <scheme val="minor"/>
      </rPr>
      <t xml:space="preserve">customerserviceorder@naturesway.com </t>
    </r>
  </si>
  <si>
    <t>1.) Customer Information</t>
  </si>
  <si>
    <r>
      <t>Date</t>
    </r>
    <r>
      <rPr>
        <sz val="8"/>
        <color rgb="FFFF0000"/>
        <rFont val="Calibri"/>
        <family val="2"/>
        <scheme val="minor"/>
      </rPr>
      <t>*</t>
    </r>
  </si>
  <si>
    <t>Subtotal</t>
  </si>
  <si>
    <t>*</t>
  </si>
  <si>
    <r>
      <t>Customer Number</t>
    </r>
    <r>
      <rPr>
        <sz val="8"/>
        <color rgb="FFFF0000"/>
        <rFont val="Calibri"/>
        <family val="2"/>
        <scheme val="minor"/>
      </rPr>
      <t>*</t>
    </r>
  </si>
  <si>
    <t>Shipping</t>
  </si>
  <si>
    <t>**</t>
  </si>
  <si>
    <r>
      <rPr>
        <b/>
        <sz val="8"/>
        <color theme="1"/>
        <rFont val="Calibri"/>
        <family val="2"/>
        <scheme val="minor"/>
      </rPr>
      <t>Customer Name</t>
    </r>
    <r>
      <rPr>
        <sz val="8"/>
        <color rgb="FFFF0000"/>
        <rFont val="Calibri"/>
        <family val="2"/>
        <scheme val="minor"/>
      </rPr>
      <t>*</t>
    </r>
  </si>
  <si>
    <t>Total</t>
  </si>
  <si>
    <r>
      <t>Contact Name</t>
    </r>
    <r>
      <rPr>
        <sz val="8"/>
        <color rgb="FFFF0000"/>
        <rFont val="Calibri"/>
        <family val="2"/>
        <scheme val="minor"/>
      </rPr>
      <t>*</t>
    </r>
  </si>
  <si>
    <t>* Customers Everyday low price not reflected until invoiced (Your pricing is not listed here)</t>
  </si>
  <si>
    <r>
      <t>Address</t>
    </r>
    <r>
      <rPr>
        <sz val="8"/>
        <color rgb="FFFF0000"/>
        <rFont val="Calibri"/>
        <family val="2"/>
        <scheme val="minor"/>
      </rPr>
      <t>*</t>
    </r>
  </si>
  <si>
    <t>** See Shipping details for more information</t>
  </si>
  <si>
    <r>
      <t>Phone</t>
    </r>
    <r>
      <rPr>
        <sz val="8"/>
        <color rgb="FFFF0000"/>
        <rFont val="Calibri"/>
        <family val="2"/>
        <scheme val="minor"/>
      </rPr>
      <t>*</t>
    </r>
  </si>
  <si>
    <t>** Shipping costs based on net product total after your discounts (not displayed here)</t>
  </si>
  <si>
    <r>
      <t>Email</t>
    </r>
    <r>
      <rPr>
        <sz val="8"/>
        <color rgb="FFFF0000"/>
        <rFont val="Calibri"/>
        <family val="2"/>
        <scheme val="minor"/>
      </rPr>
      <t>*</t>
    </r>
  </si>
  <si>
    <t>PO #</t>
  </si>
  <si>
    <r>
      <t>Last 4 on CC</t>
    </r>
    <r>
      <rPr>
        <sz val="7"/>
        <color theme="0" tint="-0.499984740745262"/>
        <rFont val="Calibri"/>
        <family val="2"/>
        <scheme val="minor"/>
      </rPr>
      <t xml:space="preserve"> (if more than 1 on file)</t>
    </r>
  </si>
  <si>
    <t>Comments</t>
  </si>
  <si>
    <t>2.) Order Information</t>
  </si>
  <si>
    <r>
      <t>Item #</t>
    </r>
    <r>
      <rPr>
        <sz val="9"/>
        <color rgb="FFFF0000"/>
        <rFont val="Calibri"/>
        <family val="2"/>
        <scheme val="minor"/>
      </rPr>
      <t>*</t>
    </r>
  </si>
  <si>
    <r>
      <t>Qty</t>
    </r>
    <r>
      <rPr>
        <sz val="9"/>
        <color rgb="FFFF0000"/>
        <rFont val="Calibri"/>
        <family val="2"/>
        <scheme val="minor"/>
      </rPr>
      <t>*</t>
    </r>
  </si>
  <si>
    <t>Description</t>
  </si>
  <si>
    <t>Size</t>
  </si>
  <si>
    <t>SRP</t>
  </si>
  <si>
    <t>Line Total</t>
  </si>
  <si>
    <t>Category</t>
  </si>
  <si>
    <t>Item #</t>
  </si>
  <si>
    <t>Product Name</t>
  </si>
  <si>
    <t>Anxiety/Stress/Mood</t>
  </si>
  <si>
    <t>5-HTP</t>
  </si>
  <si>
    <t>30 Tb</t>
  </si>
  <si>
    <t>60 Tb</t>
  </si>
  <si>
    <t>Immune</t>
  </si>
  <si>
    <t>7-KETO® DHEA Metabolite</t>
  </si>
  <si>
    <t>60 Cp</t>
  </si>
  <si>
    <t>Energy</t>
  </si>
  <si>
    <t>60 Veg Cp</t>
  </si>
  <si>
    <t>Memory/Brain Health</t>
  </si>
  <si>
    <t>Acetyl L-Carnitine</t>
  </si>
  <si>
    <t>60 Vgn Cp</t>
  </si>
  <si>
    <t>Joint</t>
  </si>
  <si>
    <t>Acid-A-Cal® Formula</t>
  </si>
  <si>
    <t>100 Cp</t>
  </si>
  <si>
    <t>Digestion</t>
  </si>
  <si>
    <t>Acid-Ease®</t>
  </si>
  <si>
    <t>180 Vgn Cp</t>
  </si>
  <si>
    <t>90 Vgn Cp</t>
  </si>
  <si>
    <t>Urinary</t>
  </si>
  <si>
    <t>07842IP</t>
  </si>
  <si>
    <t>ActiFruit™ Cranberry Fruit Chew</t>
  </si>
  <si>
    <t>20 Soft Chw</t>
  </si>
  <si>
    <t>30 Veg Cp</t>
  </si>
  <si>
    <t>Cleanse/Detox</t>
  </si>
  <si>
    <t>360 Cp</t>
  </si>
  <si>
    <t>Cardiovascular Health</t>
  </si>
  <si>
    <t>60 Sg</t>
  </si>
  <si>
    <t>ADRENergize®</t>
  </si>
  <si>
    <t>50 Cp</t>
  </si>
  <si>
    <t>Air-Power® Guaifenesin Expectorant</t>
  </si>
  <si>
    <t>100 Tb</t>
  </si>
  <si>
    <t>General Health</t>
  </si>
  <si>
    <t>Alfalfa</t>
  </si>
  <si>
    <t>100 Vgn Cp</t>
  </si>
  <si>
    <t>Alfa-Max Alfalfa Concentrate</t>
  </si>
  <si>
    <t>Multi-Vitamins/Multi-Minerals</t>
  </si>
  <si>
    <t>Alive!® Adult Multi Gummies</t>
  </si>
  <si>
    <t>90 Gummies</t>
  </si>
  <si>
    <t>Alive!® B-Complex Gummies</t>
  </si>
  <si>
    <t>60 Gummies</t>
  </si>
  <si>
    <t>Bone Health</t>
  </si>
  <si>
    <t>Alive!® Calcium</t>
  </si>
  <si>
    <t>120 Tb</t>
  </si>
  <si>
    <t>Alive!® Calcium + D3 Gummies</t>
  </si>
  <si>
    <t>Alive!® Calcium Bonus Pack</t>
  </si>
  <si>
    <t>180 Tb</t>
  </si>
  <si>
    <t>Alive!® Children’s Multi Chewables</t>
  </si>
  <si>
    <t>120 Chw Tb</t>
  </si>
  <si>
    <t>Alive!® Children’s Multi Gummies</t>
  </si>
  <si>
    <t>Alive!® Complete Prenatal Multi-Vitamin</t>
  </si>
  <si>
    <t>60 Veg Sg</t>
  </si>
  <si>
    <t>Multivitamin</t>
  </si>
  <si>
    <t>Alive!® Daily Energy Multi-vitamin w/ Iron</t>
  </si>
  <si>
    <t>Alive!® Diabetic Multivitamin</t>
  </si>
  <si>
    <t>Alive!® Garden Goodness™ Men's Multi-vitamin</t>
  </si>
  <si>
    <t>60 Tbs</t>
  </si>
  <si>
    <t>Alive!® Gummies Multi-Vitamin for Children</t>
  </si>
  <si>
    <t>Skin Health</t>
  </si>
  <si>
    <r>
      <t>Alive!</t>
    </r>
    <r>
      <rPr>
        <sz val="10"/>
        <rFont val="Calibri"/>
        <family val="2"/>
      </rPr>
      <t>®</t>
    </r>
    <r>
      <rPr>
        <sz val="10"/>
        <rFont val="Arial Narrow"/>
        <family val="2"/>
      </rPr>
      <t xml:space="preserve"> Hair, Skin &amp; Nail Gummy </t>
    </r>
  </si>
  <si>
    <t>Alive!® Hair, Skin &amp; Nails Gummies</t>
  </si>
  <si>
    <t>Alive!® Hair, Skin &amp; Nails Multi-Vitamin</t>
  </si>
  <si>
    <t>Alive!® Immune Gummies</t>
  </si>
  <si>
    <t>Alive!® Immune Health</t>
  </si>
  <si>
    <t>30 Sg</t>
  </si>
  <si>
    <t>16 Fl Oz</t>
  </si>
  <si>
    <t>90 Tb</t>
  </si>
  <si>
    <t>Alive!® Max3 Daily Men’s MultiVitamin</t>
  </si>
  <si>
    <t>Alive!® Max3 Daily MultiVitamin</t>
  </si>
  <si>
    <t>Alive!® Max3 Daily MultiVitamin (no iron added)</t>
  </si>
  <si>
    <t>Alive!® Max3 Daily Women’s MultiVitamin</t>
  </si>
  <si>
    <t>Alive!® Max6 Daily MultiVitamin</t>
  </si>
  <si>
    <t>90 Veg Cp</t>
  </si>
  <si>
    <t>Alive!® Max6 Daily MultiVitamin (no iron added)</t>
  </si>
  <si>
    <t>Alive!® Men’s 50+ Gummy Vitamins</t>
  </si>
  <si>
    <t xml:space="preserve">75 Gummies </t>
  </si>
  <si>
    <t>Alive!® Men’s Gummy Vitamins</t>
  </si>
  <si>
    <t>Alive!® Men's 50+ Gummy Vitamins</t>
  </si>
  <si>
    <t>50 Tb</t>
  </si>
  <si>
    <t xml:space="preserve">Alive!® Men's Energy </t>
  </si>
  <si>
    <t>130 Tabs</t>
  </si>
  <si>
    <t>Alive!® Men's Gummy Vitamins</t>
  </si>
  <si>
    <t>Alive!® Multi-Vitamin Citrus Flavor Liquid</t>
  </si>
  <si>
    <t>30.4 Fl Oz</t>
  </si>
  <si>
    <t>50 Gummies</t>
  </si>
  <si>
    <t>Alive!® Once Daily Men’s 50+ Ultra Potency</t>
  </si>
  <si>
    <t>Alive!® Once Daily Men’s Ultra Potency</t>
  </si>
  <si>
    <t xml:space="preserve">Alive!® Once Daily Men's Ultra </t>
  </si>
  <si>
    <t>150 Tabs</t>
  </si>
  <si>
    <t>Alive!® Once Daily Ultra Potency</t>
  </si>
  <si>
    <t>Alive!® Once Daily Women’s 50+ Ultra Potency</t>
  </si>
  <si>
    <t>Alive!® Once Daily Women’s Ultra Potency</t>
  </si>
  <si>
    <t xml:space="preserve">Alive!® Once Daily Womens Ultra </t>
  </si>
  <si>
    <t>Alive!® Prenatal Gummy Vitamins</t>
  </si>
  <si>
    <t>75 Gummies</t>
  </si>
  <si>
    <t>Alive!® Prenatal Multi-Vitamin w/ Plant DHA Gummies</t>
  </si>
  <si>
    <t>Alive!® Teen Multi for Her</t>
  </si>
  <si>
    <t>Alive!® Vitamin C</t>
  </si>
  <si>
    <t>120 Veg Cp</t>
  </si>
  <si>
    <t>Alive!® Vitamin C, Powder</t>
  </si>
  <si>
    <t>4.23 Oz Pwd</t>
  </si>
  <si>
    <t>Alive!® Women’s 50+ Gummy Vitamins</t>
  </si>
  <si>
    <t xml:space="preserve">Alive!® Women’s Gummy Vitamins </t>
  </si>
  <si>
    <t>Alive!® Womens 50+ Gummy Vitamins</t>
  </si>
  <si>
    <t>130 Gummies</t>
  </si>
  <si>
    <t>Alive!® Women's 50+ Gummy Vitamins</t>
  </si>
  <si>
    <t xml:space="preserve">Alive!® Women's Energy </t>
  </si>
  <si>
    <t>Alive!® Women's Gummy Vitamins</t>
  </si>
  <si>
    <t xml:space="preserve">Respiratory </t>
  </si>
  <si>
    <t>Allergiemittel AllerAide®</t>
  </si>
  <si>
    <t>40 Tb</t>
  </si>
  <si>
    <t>Aloe Latex with Fennel</t>
  </si>
  <si>
    <t>1 Ltr Lq</t>
  </si>
  <si>
    <t>Aloe Vera Inner Leaf Gel &amp; Juice (Wild Berry Flavor)</t>
  </si>
  <si>
    <t>Aloe Vera Leaf Juice</t>
  </si>
  <si>
    <t>Aloelax® with Fennel Seed Premium Blend</t>
  </si>
  <si>
    <t>AloeMaxLax™ with Cascara Sagrada Premium Blend</t>
  </si>
  <si>
    <t>Diabetic/Vitamin</t>
  </si>
  <si>
    <t>90 Cp</t>
  </si>
  <si>
    <t>alpha betic® Multivitamin, Energy Support</t>
  </si>
  <si>
    <t>Antioxidants</t>
  </si>
  <si>
    <t>Alpha Lipoic Acid</t>
  </si>
  <si>
    <t>Hormone Balance/Women's Health</t>
  </si>
  <si>
    <t>AM/PM Menopause Formula™</t>
  </si>
  <si>
    <t>AM/PM PeriMenopause Formula™</t>
  </si>
  <si>
    <t>Andrographis Premium Extract</t>
  </si>
  <si>
    <t>General Heatlh</t>
  </si>
  <si>
    <t>Apple Cider Vinegar Gummy</t>
  </si>
  <si>
    <t>Pain/Inflammation</t>
  </si>
  <si>
    <t>Arniflora® Arnica Gel</t>
  </si>
  <si>
    <t>1 Oz Gel</t>
  </si>
  <si>
    <t>2.75 Oz Gel</t>
  </si>
  <si>
    <t>Artichoke Premium Extract</t>
  </si>
  <si>
    <t>Ashwagandha Premium Extract</t>
  </si>
  <si>
    <t>Astragalus Premium Extract</t>
  </si>
  <si>
    <t>Astragalus Root</t>
  </si>
  <si>
    <t>B-100 Complex</t>
  </si>
  <si>
    <t>30 Chw Tb</t>
  </si>
  <si>
    <t>B-50 Complex</t>
  </si>
  <si>
    <t>Beet Root</t>
  </si>
  <si>
    <t xml:space="preserve">Beet Root </t>
  </si>
  <si>
    <t>320 Vgn Cp</t>
  </si>
  <si>
    <t>Beet Root Powder</t>
  </si>
  <si>
    <t>5 Oz Pwd</t>
  </si>
  <si>
    <t>100 Sg</t>
  </si>
  <si>
    <t>Vision/Eye Health</t>
  </si>
  <si>
    <t>Bilberry Premium Extract, 25% Anthocyanins</t>
  </si>
  <si>
    <t>Skin Health - Therapeutic</t>
  </si>
  <si>
    <t>Biotin Forte® 3 mg with Zinc</t>
  </si>
  <si>
    <t>Biotin Forte® 5 mg without Zinc</t>
  </si>
  <si>
    <t>Black Cohosh Premium Extract</t>
  </si>
  <si>
    <t>120 Vgn Cp</t>
  </si>
  <si>
    <t>Black Cohosh Root</t>
  </si>
  <si>
    <t>Black Elderberry, 1,150 mg</t>
  </si>
  <si>
    <t>Black Seed Oil, Organic</t>
  </si>
  <si>
    <t>8 Fl Oz</t>
  </si>
  <si>
    <t>Black Walnut Hulls</t>
  </si>
  <si>
    <t>Bladderwrack Whole Thallus</t>
  </si>
  <si>
    <t>Blessed Thistle</t>
  </si>
  <si>
    <t>Blood Sugar</t>
  </si>
  <si>
    <t>Blood Sugar Manager Premium Blend</t>
  </si>
  <si>
    <t>Blood Sugar Manager®</t>
  </si>
  <si>
    <t>Borage Oil Cold Pressed Oil 1300 mg, EfaGold®</t>
  </si>
  <si>
    <t>Boron Complex</t>
  </si>
  <si>
    <t>Boswellia Premium Extract</t>
  </si>
  <si>
    <t>BP Manager™</t>
  </si>
  <si>
    <t>Bronchial Soothe®</t>
  </si>
  <si>
    <t>4.0 Fl Oz</t>
  </si>
  <si>
    <t>B-Stress Formula, Premium Blend</t>
  </si>
  <si>
    <t>Buffered C-500 Mineral Ascorbates</t>
  </si>
  <si>
    <t>250 Cp</t>
  </si>
  <si>
    <t>Burdock Root</t>
  </si>
  <si>
    <t>Butcher’s Broom Root</t>
  </si>
  <si>
    <t>Calcium &amp; Magnesium</t>
  </si>
  <si>
    <t>ST1388</t>
  </si>
  <si>
    <t>Calcium &amp; Vitamin D3 Liquid</t>
  </si>
  <si>
    <t>Calcium Citrate</t>
  </si>
  <si>
    <t>Calcium Complex</t>
  </si>
  <si>
    <t>Calcium Magnesium &amp; Vitamin D Complex</t>
  </si>
  <si>
    <t>Calcium Magnesium &amp; Zinc Mineral Complex</t>
  </si>
  <si>
    <t>2.75 Oz  Gel</t>
  </si>
  <si>
    <t>CalmAid®</t>
  </si>
  <si>
    <t>6.8 Fl Oz</t>
  </si>
  <si>
    <t>Cascara Sagrada</t>
  </si>
  <si>
    <t>Cat’s Claw Bark</t>
  </si>
  <si>
    <t>Cat’s Claw Premium Extract</t>
  </si>
  <si>
    <t>Cayenne Fruit 40,000 SHU</t>
  </si>
  <si>
    <t>Cell Formula</t>
  </si>
  <si>
    <t>Cell Forté® IP-6 &amp; Inositol</t>
  </si>
  <si>
    <t>240 Vgn Cp</t>
  </si>
  <si>
    <t>Cell Forté® IP-6 &amp; Inositol (powder)</t>
  </si>
  <si>
    <t>14.6 Oz Pwd</t>
  </si>
  <si>
    <t>Cell Forté® MAX3</t>
  </si>
  <si>
    <t>30 Vgn Cp</t>
  </si>
  <si>
    <t>Chamomile Flower</t>
  </si>
  <si>
    <t>Charcoal Powder</t>
  </si>
  <si>
    <t>2 Oz Pwd</t>
  </si>
  <si>
    <t>Cherry Fruit</t>
  </si>
  <si>
    <t>180 Cp</t>
  </si>
  <si>
    <t>Chlorella Micro-algae</t>
  </si>
  <si>
    <t>Chlorofresh®</t>
  </si>
  <si>
    <t>90 Sg</t>
  </si>
  <si>
    <t>Chlorofresh® Chlorophyll Drops (Mint)</t>
  </si>
  <si>
    <t xml:space="preserve">2 Fl Oz. </t>
  </si>
  <si>
    <t>Chlorofresh® Liquid Chlorophyll Mint Flavor</t>
  </si>
  <si>
    <t>Chlorofresh® Liquid Chlorophyll Unflavored</t>
  </si>
  <si>
    <t>Cholesterol Shield™</t>
  </si>
  <si>
    <t>Minerals</t>
  </si>
  <si>
    <t>Choline</t>
  </si>
  <si>
    <t>100 Vgn Tb</t>
  </si>
  <si>
    <t>Choline &amp; Inositol</t>
  </si>
  <si>
    <t>Cinnamon Premium Extract</t>
  </si>
  <si>
    <t>Weight Management</t>
  </si>
  <si>
    <t>Brain Health</t>
  </si>
  <si>
    <t>Clear Thinking</t>
  </si>
  <si>
    <t>40 Veg Cp</t>
  </si>
  <si>
    <t>Coconut Oil</t>
  </si>
  <si>
    <t>120 Sg</t>
  </si>
  <si>
    <t>Coconut Oil, Liquid (Nutr. Facts)</t>
  </si>
  <si>
    <t>10 Fl Oz</t>
  </si>
  <si>
    <t>20 Fl Oz</t>
  </si>
  <si>
    <t>Coconut Oil, Organic</t>
  </si>
  <si>
    <t>32 Oz</t>
  </si>
  <si>
    <t>16 Oz</t>
  </si>
  <si>
    <t>Cognitive Focus Premium Blend</t>
  </si>
  <si>
    <t>Complete Liver Cleanse</t>
  </si>
  <si>
    <t>84 Cp</t>
  </si>
  <si>
    <t>CompleteGest®</t>
  </si>
  <si>
    <t>Completia® Diabetic Complete Multi-Vitamin (iron-free)</t>
  </si>
  <si>
    <t>240 Tb</t>
  </si>
  <si>
    <t>CoQ10 100 mg</t>
  </si>
  <si>
    <t>Cordyceps Premium Herbal</t>
  </si>
  <si>
    <t>Corn Silk</t>
  </si>
  <si>
    <t>4 Fl Oz</t>
  </si>
  <si>
    <t>Cough &amp; Bronchial Daytime Syrup</t>
  </si>
  <si>
    <t xml:space="preserve">4 Fl Oz </t>
  </si>
  <si>
    <t xml:space="preserve">8 Fl Oz </t>
  </si>
  <si>
    <t>Cough &amp; Bronchial Nighttime Syrup</t>
  </si>
  <si>
    <t>Cranberry Fruit</t>
  </si>
  <si>
    <t>Cranberry Premium Blend</t>
  </si>
  <si>
    <t>CranRx® Bioactive Cranberry</t>
  </si>
  <si>
    <t>CranRx® BioActive Cranberry</t>
  </si>
  <si>
    <t>CranRx® Gummies</t>
  </si>
  <si>
    <t>CranRx® Liquid Cranberry</t>
  </si>
  <si>
    <t xml:space="preserve">CranRx® Women's Care with Probiotics </t>
  </si>
  <si>
    <t>Curica® Turmeric</t>
  </si>
  <si>
    <t>Sexual Health</t>
  </si>
  <si>
    <t>Damiana Leaves</t>
  </si>
  <si>
    <t>Dandelion Root</t>
  </si>
  <si>
    <t>Devil’s Claw Premium Extract</t>
  </si>
  <si>
    <t>Devil’s Claw Secondary Root</t>
  </si>
  <si>
    <t>DGL</t>
  </si>
  <si>
    <t>100 Chw Tb</t>
  </si>
  <si>
    <t>DGL (Sugar Free)</t>
  </si>
  <si>
    <t>DGL ULTRA German Chocolate</t>
  </si>
  <si>
    <t>90 Chw Tb</t>
  </si>
  <si>
    <t>DGL Ultra Premium Extract</t>
  </si>
  <si>
    <t>DIM-plus™</t>
  </si>
  <si>
    <t>DMG-B15 Complex™</t>
  </si>
  <si>
    <t>Dong Quai Root</t>
  </si>
  <si>
    <t>50 Vgn Cp</t>
  </si>
  <si>
    <t>Echinacea Astragalus &amp; Reishi Premium Blend</t>
  </si>
  <si>
    <t>Echinacea Goldenseal Premium Blend</t>
  </si>
  <si>
    <t>1 Fl Oz</t>
  </si>
  <si>
    <t>Echinacea Purpurea Herb</t>
  </si>
  <si>
    <t>Echinacea Root Complex Premium Blend</t>
  </si>
  <si>
    <t>EFA Blend for Children</t>
  </si>
  <si>
    <t>Eleuthero Root, Siberian</t>
  </si>
  <si>
    <t>Energizing Iron™</t>
  </si>
  <si>
    <t>EstroBalance®</t>
  </si>
  <si>
    <t>EstroSoy™</t>
  </si>
  <si>
    <t xml:space="preserve">Evening Primrose Cold Pressed Oil 1300 mg, EfaGold® </t>
  </si>
  <si>
    <t>Eyebright Herb</t>
  </si>
  <si>
    <t>Eyebright Herbal Blend, Premium Blend</t>
  </si>
  <si>
    <t>Fatigued to Fantastic!™ Adrenal Stress End™</t>
  </si>
  <si>
    <t>Fatigued to Fantastic!™ Daily Energy B Complex</t>
  </si>
  <si>
    <t>Sleep</t>
  </si>
  <si>
    <t>Fatigued to Fantastic!™ Revitalizing Sleep Formula</t>
  </si>
  <si>
    <t>Fennel Seed</t>
  </si>
  <si>
    <t>Fenugreek Seed</t>
  </si>
  <si>
    <t xml:space="preserve">Fenugreek Seed </t>
  </si>
  <si>
    <t>Fenu-Thyme Premium Blend</t>
  </si>
  <si>
    <t>Feverfew Herb</t>
  </si>
  <si>
    <t>Fiber Delights®  Vanilla Flavor</t>
  </si>
  <si>
    <t>60 Chw Tb</t>
  </si>
  <si>
    <t>Fiber Fusion™ Daily</t>
  </si>
  <si>
    <t>Fisol® Fish Oil</t>
  </si>
  <si>
    <t>180 Sg</t>
  </si>
  <si>
    <t>Flax Oil Cold Pressed 1300 mg, EfaGold®</t>
  </si>
  <si>
    <t>200 Sg</t>
  </si>
  <si>
    <t>Flax Oil Super Lignan 35mg, EfaGold® Organic</t>
  </si>
  <si>
    <t>24 Fl Oz</t>
  </si>
  <si>
    <t>Flax Oil, EfaGold® Organic</t>
  </si>
  <si>
    <t>Florasone® Cardiospermum Cream</t>
  </si>
  <si>
    <t>1 Oz Cream</t>
  </si>
  <si>
    <t>Folic Acid</t>
  </si>
  <si>
    <t>Forskohlii Premium Blend</t>
  </si>
  <si>
    <t>Fortify™ Age 50+ Probiotic 30 Billion</t>
  </si>
  <si>
    <t>Fortify™ Daily Probiotic 30 Billion</t>
  </si>
  <si>
    <t>30 Cp</t>
  </si>
  <si>
    <t>Fortify™ Optima® Max Potency Probiotic 100 Billion (Refrig)</t>
  </si>
  <si>
    <t>Fortify™ Optima® Probiotic 35 Billion</t>
  </si>
  <si>
    <t xml:space="preserve">Fortify™ Optima® Probiotic 35 Billon </t>
  </si>
  <si>
    <t>Fortify™ Optima® Probiotic Adult 50+ 50 Billion</t>
  </si>
  <si>
    <t>Fortify™ Optima® Probiotic Advanced 60 Billion (Refrig)</t>
  </si>
  <si>
    <t>Fortify™ Optima® Probiotic Colon Support* 90 Billion (Refrig)</t>
  </si>
  <si>
    <t>Fortify™ Optima® Probiotic Digestive Balance 50 Billion</t>
  </si>
  <si>
    <t>Fortify™ Optima® Probiotic Women's 50 Billion</t>
  </si>
  <si>
    <t>Fortify™ Optima® Women's 90 Billion Probiotic (Refrig)</t>
  </si>
  <si>
    <t>Fortify™ Women's Probiotic 30 Billion</t>
  </si>
  <si>
    <t>Fo-Ti Root</t>
  </si>
  <si>
    <t>GABA</t>
  </si>
  <si>
    <t>Garden Veggies™</t>
  </si>
  <si>
    <t>Garlic Bulb</t>
  </si>
  <si>
    <t>Garlicin® Cardio* Premium Herbal</t>
  </si>
  <si>
    <t>60 Vgn Tb</t>
  </si>
  <si>
    <t>90 Vgn Tb</t>
  </si>
  <si>
    <t>180 Vgn Tb</t>
  </si>
  <si>
    <t>Garlinase® 5000</t>
  </si>
  <si>
    <t>Ginger Root</t>
  </si>
  <si>
    <t xml:space="preserve">Ginger Root </t>
  </si>
  <si>
    <t>Ginkgo Premium Extract</t>
  </si>
  <si>
    <t>Ginkgold®</t>
  </si>
  <si>
    <t>150 Tb</t>
  </si>
  <si>
    <t>Ginkgold® Eyes</t>
  </si>
  <si>
    <t>Ginkgold® Max 120 mg</t>
  </si>
  <si>
    <t>Ginseng, Asian</t>
  </si>
  <si>
    <t>Ginseng, Asian Premium Extract</t>
  </si>
  <si>
    <t>Glucomannan from Konjac Root</t>
  </si>
  <si>
    <t>Glucosamine Chondroitin, Flexmax™</t>
  </si>
  <si>
    <t>80 Tb</t>
  </si>
  <si>
    <t>Glucosamine Sulfate with MSM, Flexmax™</t>
  </si>
  <si>
    <t>Gluten Defense™</t>
  </si>
  <si>
    <t>Goldenseal Herb</t>
  </si>
  <si>
    <t>Goldenseal Root</t>
  </si>
  <si>
    <t>Gotu Kola Herb</t>
  </si>
  <si>
    <t>Grape Seed Premium Extract</t>
  </si>
  <si>
    <t>60 VgnCp</t>
  </si>
  <si>
    <t>Grape Seed with Vitamin C Premium Blend</t>
  </si>
  <si>
    <t>GS-500™ Glucosamine Sulfate</t>
  </si>
  <si>
    <t>120 Cp</t>
  </si>
  <si>
    <t>240 Cp</t>
  </si>
  <si>
    <t>GTF Chromium</t>
  </si>
  <si>
    <t>Gymnema Premium Extract</t>
  </si>
  <si>
    <t>Hair &amp; Skin</t>
  </si>
  <si>
    <t>Hawthorn Berries</t>
  </si>
  <si>
    <t>Hawthorn Premium Extract</t>
  </si>
  <si>
    <t>Heartburn Free® w/ ROH10®</t>
  </si>
  <si>
    <t>10 Sg</t>
  </si>
  <si>
    <t>HeartCare™  Standardized Hawthorn</t>
  </si>
  <si>
    <t>Hem-Care™</t>
  </si>
  <si>
    <t>Holy Basil Premium Extract</t>
  </si>
  <si>
    <t>Hops Flowers</t>
  </si>
  <si>
    <t>Horny Goat Weed Premium Extract</t>
  </si>
  <si>
    <t>Horse Chestnut Premium Extract</t>
  </si>
  <si>
    <t>Horsetail Grass</t>
  </si>
  <si>
    <t xml:space="preserve">Hydraplenish® </t>
  </si>
  <si>
    <t>Hydraplenish® Plus MSM</t>
  </si>
  <si>
    <t>Inositol</t>
  </si>
  <si>
    <t>Iron 18mg</t>
  </si>
  <si>
    <t>Ivy Extract</t>
  </si>
  <si>
    <t>ST1394</t>
  </si>
  <si>
    <t>Joint Movement Glucosamine® Liquid</t>
  </si>
  <si>
    <t>Kelp Whole Thallus</t>
  </si>
  <si>
    <t>Kidney Bladder Premium Blend</t>
  </si>
  <si>
    <t>Kids/Anxiety/Stress/Mood</t>
  </si>
  <si>
    <t>Kids Cool, Calm &amp; Collected</t>
  </si>
  <si>
    <t>40 Gummies</t>
  </si>
  <si>
    <t>Kids/Bone Health</t>
  </si>
  <si>
    <t>Kids Growing Bones &amp; Muscles</t>
  </si>
  <si>
    <t>Kids/Digestion</t>
  </si>
  <si>
    <t>Kids Tummy Soothe</t>
  </si>
  <si>
    <t>Krebs Magnesium Potassium Complex</t>
  </si>
  <si>
    <t>120 Vgn Tb</t>
  </si>
  <si>
    <t>Krill Oil 500 mg, EfaGold®</t>
  </si>
  <si>
    <t>Kudzu Root</t>
  </si>
  <si>
    <t>Lactase Enzyme</t>
  </si>
  <si>
    <t>Leg Veins Premium Blend</t>
  </si>
  <si>
    <t>Licorice Root</t>
  </si>
  <si>
    <t>ST1923</t>
  </si>
  <si>
    <t>Liquid Iron 18 mg</t>
  </si>
  <si>
    <t>L-Theanine</t>
  </si>
  <si>
    <t>180 Veg Cp</t>
  </si>
  <si>
    <t>Lutein</t>
  </si>
  <si>
    <t>Lutein Gummy</t>
  </si>
  <si>
    <t>Maca Premium Extract</t>
  </si>
  <si>
    <t>Maca Root</t>
  </si>
  <si>
    <t>Magnesium Complex</t>
  </si>
  <si>
    <t>Marshmallow Root</t>
  </si>
  <si>
    <t>Masquelier's® Tru-OPCs™</t>
  </si>
  <si>
    <t>MCT Oil From Coconut</t>
  </si>
  <si>
    <t>MCT Oil from Coconut</t>
  </si>
  <si>
    <t xml:space="preserve">MCT Oil From Coconut </t>
  </si>
  <si>
    <t>30 Fl Oz</t>
  </si>
  <si>
    <t>Mega 3/6/9 Omega Blend 1350 mg</t>
  </si>
  <si>
    <t>Mega-DHA, EFAGold® 1,000 mg</t>
  </si>
  <si>
    <t>Mega-Zyme®</t>
  </si>
  <si>
    <t>200 Tb</t>
  </si>
  <si>
    <t xml:space="preserve">Melatonin Gummy </t>
  </si>
  <si>
    <t>120 Gummies</t>
  </si>
  <si>
    <t>Melatonin Lozenge</t>
  </si>
  <si>
    <t>100 Loz</t>
  </si>
  <si>
    <t>Melissa Lemon Balm Leaf</t>
  </si>
  <si>
    <t>Metabolic Advantage™</t>
  </si>
  <si>
    <t>Milk Thistle Premium Blend</t>
  </si>
  <si>
    <t>MSM 1000 mg</t>
  </si>
  <si>
    <t>Myo-Tone™</t>
  </si>
  <si>
    <t>Myrrh Gum Tree Resin</t>
  </si>
  <si>
    <t>NatureWorks® Swedish Bitters</t>
  </si>
  <si>
    <t>3.38 Fl Oz</t>
  </si>
  <si>
    <t>8.45 Fl Oz</t>
  </si>
  <si>
    <t>16.9 Fl Oz</t>
  </si>
  <si>
    <t>33.8 Fl Oz</t>
  </si>
  <si>
    <t>Neem Leaf</t>
  </si>
  <si>
    <t>Nettle Leaf</t>
  </si>
  <si>
    <t>Neuromins® 200 mg DHA, EfaGold®</t>
  </si>
  <si>
    <t>Niacin Vitamin B3</t>
  </si>
  <si>
    <t>Niacinamide 500 mg</t>
  </si>
  <si>
    <t>EFA</t>
  </si>
  <si>
    <t>NutraSea™ Omega-3 1250 mg (Zesty Lemon)</t>
  </si>
  <si>
    <t>12325C</t>
  </si>
  <si>
    <t>NutraVege™ ExtStr Cranberry Orange</t>
  </si>
  <si>
    <t>NutraVege™ Omega-3 Plant 500 mg</t>
  </si>
  <si>
    <t>12195C</t>
  </si>
  <si>
    <t>NutraVege™ Omega-3 Plant 500 mg (Strawberry/Orange)</t>
  </si>
  <si>
    <t>Olive Leaf</t>
  </si>
  <si>
    <t>Olive Leaf  Premium Extract, 20% Oleuropein</t>
  </si>
  <si>
    <t>Olive Leaf Premium Extract</t>
  </si>
  <si>
    <t>Oral Ivy Liquid</t>
  </si>
  <si>
    <t>Orchard Fruits™</t>
  </si>
  <si>
    <t>Oregano Oil Premium Blend</t>
  </si>
  <si>
    <t>Oregon Grape</t>
  </si>
  <si>
    <t>OsteoPrime®</t>
  </si>
  <si>
    <t>OsteoPrime® PLUS</t>
  </si>
  <si>
    <t>Pantothenic Acid (Vitamin B5)</t>
  </si>
  <si>
    <t>Parsley Leaf</t>
  </si>
  <si>
    <t>Pau d’Arco Inner Bark</t>
  </si>
  <si>
    <t>Pearls Elite™</t>
  </si>
  <si>
    <t>Pepogest® Peppermint Oil</t>
  </si>
  <si>
    <t>Peppermint Leaf</t>
  </si>
  <si>
    <t>Peppermint Soothe</t>
  </si>
  <si>
    <t>Perika® St. John’s Wort</t>
  </si>
  <si>
    <t xml:space="preserve">Petadolex® Pro-Active </t>
  </si>
  <si>
    <t>Phosphatidylserine</t>
  </si>
  <si>
    <t>Pomegranate Premium Extract</t>
  </si>
  <si>
    <t>Potassium</t>
  </si>
  <si>
    <t>Prenatal Multi-Vitamin &amp; Multi-Mineral</t>
  </si>
  <si>
    <t>Primadophilus® Bifidus (Refrig)</t>
  </si>
  <si>
    <t>Primadophilus® Kids Cherry (Refrig)</t>
  </si>
  <si>
    <t>Primadophilus® Kids Orange (Refrig)</t>
  </si>
  <si>
    <t>Primadophilus® Original (Refrig)</t>
  </si>
  <si>
    <t>Primadophilus® Reuteri (Refrig)</t>
  </si>
  <si>
    <t>Primadophilus® Reuteri Pearls</t>
  </si>
  <si>
    <t>Probiotic Pearls® Acidophilus</t>
  </si>
  <si>
    <t>04293IP</t>
  </si>
  <si>
    <t>Probiotic Pearls® Adult 50+</t>
  </si>
  <si>
    <t>Probiotic Pearls® Complete</t>
  </si>
  <si>
    <t>04363IP</t>
  </si>
  <si>
    <t>Probiotic Pearls® Immune</t>
  </si>
  <si>
    <t>5073IP</t>
  </si>
  <si>
    <t>Probiotic Pearls® Max Potency</t>
  </si>
  <si>
    <t>Probiotic Pearls® Women's</t>
  </si>
  <si>
    <t>Men's Health / Urinary</t>
  </si>
  <si>
    <t>Protective Breast Formula™</t>
  </si>
  <si>
    <t>Psoriaflora® Topical Cream</t>
  </si>
  <si>
    <t>Pycnogenol®</t>
  </si>
  <si>
    <t>Raspberry Leaf</t>
  </si>
  <si>
    <t>Red Clover Blossom/Herb</t>
  </si>
  <si>
    <t>Red Yeast Rice</t>
  </si>
  <si>
    <t>Reishi Premium Extract</t>
  </si>
  <si>
    <t>Resveratrol Premium Blend</t>
  </si>
  <si>
    <t>Resveratrol-Forte® 175 mg</t>
  </si>
  <si>
    <t>Rhodiola Premium Extract</t>
  </si>
  <si>
    <t>Riboflavin Vitamin B2, 100 mg</t>
  </si>
  <si>
    <t>Riboflavin Vitamin B2, 400 mg</t>
  </si>
  <si>
    <t>Rosemary Leaf</t>
  </si>
  <si>
    <t>30 Loz</t>
  </si>
  <si>
    <t>Sambucus Drops™</t>
  </si>
  <si>
    <t>Sambucus Gummies Immune Support</t>
  </si>
  <si>
    <t>Sambucus Hot Drink Honey Lemon-Berry</t>
  </si>
  <si>
    <t>10 Pkts</t>
  </si>
  <si>
    <t>Sambucus Immune Lozenge</t>
  </si>
  <si>
    <t>Sambucus Immune Syrup</t>
  </si>
  <si>
    <t>Sambucus Immune Syrup 20 mL/bottle ($3.29 SRP/bottle)</t>
  </si>
  <si>
    <t>1 tray (12-0.67  FlOz bottles)</t>
  </si>
  <si>
    <t>Sambucus Immune Syrup for Kids</t>
  </si>
  <si>
    <t>Sambucus Kids Chewable Tablets</t>
  </si>
  <si>
    <t>40 Chw Tb</t>
  </si>
  <si>
    <t>Sambucus Kids Gummies Immune Support</t>
  </si>
  <si>
    <t>Sambucus Kids NightTime™ Syrup w/ Melatonin</t>
  </si>
  <si>
    <t>Sambucus NightTime™ Syrup</t>
  </si>
  <si>
    <t>Sambucus Organic Syrup</t>
  </si>
  <si>
    <t>Sambucus Organic Syrup for Kids</t>
  </si>
  <si>
    <t>Sambucus Organic Zinc Lozenges</t>
  </si>
  <si>
    <t>24 Loz</t>
  </si>
  <si>
    <t xml:space="preserve">Sambucus Organic Zinc Lozenges Honey Lemon </t>
  </si>
  <si>
    <t>Sambucus Organic Zinc Lozenges Peppermint</t>
  </si>
  <si>
    <t>Sambucus Original Lozenge</t>
  </si>
  <si>
    <t>Sambucus Original Syrup</t>
  </si>
  <si>
    <t xml:space="preserve">Sambucus Relief Adult Gummy </t>
  </si>
  <si>
    <t>36 Gummies</t>
  </si>
  <si>
    <t>Sambucus Relief Adult Syrup</t>
  </si>
  <si>
    <t>4 Oz</t>
  </si>
  <si>
    <t xml:space="preserve">Sambucus Relief Kids </t>
  </si>
  <si>
    <t>36 Chew Tabs</t>
  </si>
  <si>
    <t>Sambucus Relief Kids Gummy</t>
  </si>
  <si>
    <t>Sambucus Relief Kids Syrup 4 oz</t>
  </si>
  <si>
    <t>Sambucus Sugar-Free Syrup</t>
  </si>
  <si>
    <t>Sambucus Vitamin C Tropical Lozenges</t>
  </si>
  <si>
    <t>Sambucus Vitamin C Wild Cherry Lozenges</t>
  </si>
  <si>
    <t>Sambucus® HoneyBerry™ Cough Syrup</t>
  </si>
  <si>
    <t>Sambucus® Kids HoneyBerry™ Cough Syrup</t>
  </si>
  <si>
    <t>Sambucus® Kids HoneyBerry™ NightTime Cough Syrup</t>
  </si>
  <si>
    <t>Sleep/Immune</t>
  </si>
  <si>
    <t>Sambucus™ Sleep + Immune</t>
  </si>
  <si>
    <t>30 Gummies</t>
  </si>
  <si>
    <t>Saw Palmetto Berries</t>
  </si>
  <si>
    <t>Saw Palmetto Premium Extract</t>
  </si>
  <si>
    <t>Schisandra Fruit</t>
  </si>
  <si>
    <t>Selenium</t>
  </si>
  <si>
    <t>Senna Leaves</t>
  </si>
  <si>
    <t>Silent Night™ Premium Blend</t>
  </si>
  <si>
    <t>Skullcap Herb</t>
  </si>
  <si>
    <t>Sleep tonight™</t>
  </si>
  <si>
    <t>28 Tb</t>
  </si>
  <si>
    <t>Sleep tonight™  Melatonin Drops, Cherry Flavor</t>
  </si>
  <si>
    <t>2 Fl Oz</t>
  </si>
  <si>
    <t>Sleep Well</t>
  </si>
  <si>
    <t>Slippery Elm Bark</t>
  </si>
  <si>
    <t>SMART Q10™ CoQ10 100 mg, Orange Créme</t>
  </si>
  <si>
    <t>Spirulina Micro-Algae</t>
  </si>
  <si>
    <t>Sports Gel</t>
  </si>
  <si>
    <t>2.5 Oz  Gel</t>
  </si>
  <si>
    <t>SssstingStop® Topical Gel with Citronella</t>
  </si>
  <si>
    <t>St. John’s Wort Herb</t>
  </si>
  <si>
    <t>St. John’s Wort Premium Extract</t>
  </si>
  <si>
    <t>Stress Defense Premium Blend</t>
  </si>
  <si>
    <t>Super Fisol™  Fish Oil</t>
  </si>
  <si>
    <t>Super Milk Thistle®</t>
  </si>
  <si>
    <t>Super Thisilyn®</t>
  </si>
  <si>
    <t>Braing Health</t>
  </si>
  <si>
    <t>Sustained Focus</t>
  </si>
  <si>
    <t>SystemWell® Ultimate Immunity Multi-System Defense</t>
  </si>
  <si>
    <t>45 Tb</t>
  </si>
  <si>
    <t>Sytrinol® Cholesterol Control</t>
  </si>
  <si>
    <t>Tart Cherry Ultra</t>
  </si>
  <si>
    <t xml:space="preserve">Tart Cherry Ultra Chewable </t>
  </si>
  <si>
    <t>Tart Cherry Ultra Gummies 1200mg</t>
  </si>
  <si>
    <t>Thisilyn® Milk Thistle Extract</t>
  </si>
  <si>
    <t>Triflora® Arthritis Gel</t>
  </si>
  <si>
    <t>Turmeric Ginger Gummy</t>
  </si>
  <si>
    <t>Turmeric Premium Extract</t>
  </si>
  <si>
    <t>Turmeric Premium Extract, 750 mg</t>
  </si>
  <si>
    <t>Women's Health</t>
  </si>
  <si>
    <t>Ultimate Iron®</t>
  </si>
  <si>
    <t xml:space="preserve">Ultra Pure Omega-3 Grapefruit Tangrn </t>
  </si>
  <si>
    <t xml:space="preserve">Umcka® Allergy &amp; Sinus </t>
  </si>
  <si>
    <t>20 Chw Tb</t>
  </si>
  <si>
    <t>Umcka® Cold+Flu Berry Syrup</t>
  </si>
  <si>
    <t>Umcka® Cold+Flu Chewable (Berry)</t>
  </si>
  <si>
    <t>10 Chw Tb</t>
  </si>
  <si>
    <t>Umcka® Cold+Flu Chewable (Orange )</t>
  </si>
  <si>
    <t>Umcka® Cold+Flu FastActives® Berry</t>
  </si>
  <si>
    <t>Umcka® Cold+Flu FastActives® Berry/ Display</t>
  </si>
  <si>
    <t>6-10 Pkts</t>
  </si>
  <si>
    <t>Umcka® ColdCare 99.9% Alcohol-Free Drops</t>
  </si>
  <si>
    <t>Umcka® ColdCare Cherry Syrup</t>
  </si>
  <si>
    <t>Umcka® ColdCare Chewable (Cherry Flavor)</t>
  </si>
  <si>
    <t>Umcka® ColdCare Day+Night, Lemon-Citrus &amp; Honey-Lemon</t>
  </si>
  <si>
    <t>12 Pkts</t>
  </si>
  <si>
    <t>Umcka® ColdCare KIDS Cherry Syrup</t>
  </si>
  <si>
    <t>Umcka® ColdCare KIDS Chewable (Cherry)</t>
  </si>
  <si>
    <t>Umcka® ColdCare KIDS FastActives® (Cherry)</t>
  </si>
  <si>
    <t>Umcka® ColdCare Mint-Menthol Syrup</t>
  </si>
  <si>
    <t>Umcka® ColdCare Original Alcohol Free Drops</t>
  </si>
  <si>
    <t>Umcka® ColdCare Original Drops</t>
  </si>
  <si>
    <t>Umcka® ColdCare Soothing Lemon Hot Drink</t>
  </si>
  <si>
    <t xml:space="preserve">10 Pkts Bx </t>
  </si>
  <si>
    <t>Umcka® ColdCare Sugar-Free Grape Syrup</t>
  </si>
  <si>
    <t>Umcka® Cough Syrup</t>
  </si>
  <si>
    <t>Umcka® Elderberry Cold+Flu Syrup</t>
  </si>
  <si>
    <t>Urinary with Cranberry Premium Blend</t>
  </si>
  <si>
    <t>Uva Ursi Leaves</t>
  </si>
  <si>
    <t>Uva Ursi Premium Extract</t>
  </si>
  <si>
    <t>Valerian Nighttime™ Herbal Sleep Aid Premium Blend</t>
  </si>
  <si>
    <t>Valerian Premium Extract</t>
  </si>
  <si>
    <t>Valerian Root</t>
  </si>
  <si>
    <t>VariCare®</t>
  </si>
  <si>
    <t>ViraPlex® Wellness Support</t>
  </si>
  <si>
    <t>Vitamin A</t>
  </si>
  <si>
    <t>Vitamin B-1</t>
  </si>
  <si>
    <t>Vitamin B-12</t>
  </si>
  <si>
    <t>Vitamin B-6 50 mg</t>
  </si>
  <si>
    <t>Vitamin C Bioflavonoids</t>
  </si>
  <si>
    <t>Vitamin C Gummy</t>
  </si>
  <si>
    <t>Vitamin C with Bioflavonoids</t>
  </si>
  <si>
    <t>250 Vgn Cp</t>
  </si>
  <si>
    <t>Vitamin C with Rose Hips</t>
  </si>
  <si>
    <t>Vitamin C with Rose Hips Extra Strength</t>
  </si>
  <si>
    <t>Vitamin D3 Extra Strength</t>
  </si>
  <si>
    <t>240 Sg</t>
  </si>
  <si>
    <t>Vitamin D3 Extra Strength Chewable Chocolate</t>
  </si>
  <si>
    <t>Vitamin D3 Gummy</t>
  </si>
  <si>
    <t>ST1894</t>
  </si>
  <si>
    <t>Vitamin D3 Liquid</t>
  </si>
  <si>
    <t>Vitamin D3 MAX</t>
  </si>
  <si>
    <t>Vitex Fruit</t>
  </si>
  <si>
    <t>Whole Body Cleanse™</t>
  </si>
  <si>
    <t>10-Day Kit</t>
  </si>
  <si>
    <t>Wild Yam Root</t>
  </si>
  <si>
    <t>Willow Bark</t>
  </si>
  <si>
    <t>Yellow Dock Root</t>
  </si>
  <si>
    <t>Youthful You™ DHEA 5mg</t>
  </si>
  <si>
    <t>Zinc Chelate</t>
  </si>
  <si>
    <t>Zinc Gummy</t>
  </si>
  <si>
    <t>Zinc Lozenge</t>
  </si>
  <si>
    <t>60 Vgn Lz</t>
  </si>
  <si>
    <t xml:space="preserve">Alive!® Men's 50+ </t>
  </si>
  <si>
    <t>50 Tabs 3/bnd</t>
  </si>
  <si>
    <t>Alive!® Women's 50+</t>
  </si>
  <si>
    <t>Alive!® Product Brochure</t>
  </si>
  <si>
    <t>Acrylic Brochure Holder (Adhesive)</t>
  </si>
  <si>
    <t>"Ask For a Sample" Shelf Shouter</t>
  </si>
  <si>
    <t>Boericke &amp; Tafel® Clip Strip</t>
  </si>
  <si>
    <t>Clip Strip</t>
  </si>
  <si>
    <t>Shelf Shouter Clip</t>
  </si>
  <si>
    <t>Price List</t>
  </si>
  <si>
    <t>Alive Women's Multi Gummy</t>
  </si>
  <si>
    <t xml:space="preserve">Alive! Men's Multi Gummy </t>
  </si>
  <si>
    <t xml:space="preserve">Alive! Women's 50+ </t>
  </si>
  <si>
    <t>Alive!® Men's 50+ Multi Gummy</t>
  </si>
  <si>
    <t xml:space="preserve">Alive!® Men's Multi Gummy </t>
  </si>
  <si>
    <t xml:space="preserve">Alive!® Women's 50+ Multi Gummy </t>
  </si>
  <si>
    <t>Ashwagandha Gummies</t>
  </si>
  <si>
    <t>Kids Brain Builder Gummy</t>
  </si>
  <si>
    <t>Mood Lift</t>
  </si>
  <si>
    <t>Pearls Women</t>
  </si>
  <si>
    <t>Sambucus Advanced Immune</t>
  </si>
  <si>
    <t>Sambucus Relief Gummy</t>
  </si>
  <si>
    <t>Sambucus Relief Kids Syrup 8 oz</t>
  </si>
  <si>
    <t>Sambucus Relief Syrup</t>
  </si>
  <si>
    <t xml:space="preserve">Stress Defense Gummy </t>
  </si>
  <si>
    <t>150 Gummies</t>
  </si>
  <si>
    <t>110 Tabs 3/bnd</t>
  </si>
  <si>
    <t>80 Vcaps</t>
  </si>
  <si>
    <t>8 Oz</t>
  </si>
  <si>
    <t>8 OZ</t>
  </si>
  <si>
    <t>Alive! Women's 50+ Energy</t>
  </si>
  <si>
    <t>Immune Power Gummy</t>
  </si>
  <si>
    <r>
      <t>Alive!</t>
    </r>
    <r>
      <rPr>
        <sz val="10"/>
        <rFont val="Calibri"/>
        <family val="2"/>
      </rPr>
      <t>®</t>
    </r>
    <r>
      <rPr>
        <sz val="10"/>
        <rFont val="Arial Narrow"/>
        <family val="2"/>
      </rPr>
      <t xml:space="preserve"> Garden Goodness™ Women's</t>
    </r>
  </si>
  <si>
    <r>
      <t>Sambucus Alpha® CF FluCare</t>
    </r>
    <r>
      <rPr>
        <vertAlign val="superscript"/>
        <sz val="10"/>
        <rFont val="Arial Narrow"/>
        <family val="2"/>
      </rPr>
      <t>††</t>
    </r>
  </si>
  <si>
    <t>Activated Charcoal (green lbl)</t>
  </si>
  <si>
    <t>Activated Charcoal (yellow lbl)</t>
  </si>
  <si>
    <t>Fortify™ Age 50+ Probiotic 50B - (vitamin)</t>
  </si>
  <si>
    <t>Fortify™ Daily Probiotic 50B - (vitamin)</t>
  </si>
  <si>
    <t>Fortify™ Women's Probiotic 50B - (vitamin)</t>
  </si>
  <si>
    <t>Quercetin with Zinc Gummy</t>
  </si>
  <si>
    <t>Chlorophyll Gummy</t>
  </si>
  <si>
    <t>Store Order Form</t>
  </si>
  <si>
    <t>Brain Fuel Gummy</t>
  </si>
  <si>
    <t xml:space="preserve">Quick Calm Gummy </t>
  </si>
  <si>
    <t xml:space="preserve">Sambucus Immune Gummy </t>
  </si>
  <si>
    <t xml:space="preserve">Sleep Well Gummy </t>
  </si>
  <si>
    <t>10 ct x 10 pk</t>
  </si>
  <si>
    <t>Magnesium Gummies</t>
  </si>
  <si>
    <t>ANXIETY/STRESS/MOOD</t>
  </si>
  <si>
    <t>DIGESTION</t>
  </si>
  <si>
    <t>Magnesium Gummy</t>
  </si>
  <si>
    <t>Quick Calm Gummy</t>
  </si>
  <si>
    <t xml:space="preserve">Women's Probiotic Gummy </t>
  </si>
  <si>
    <t xml:space="preserve">Sambucus Zero Sugar Elderbry Gummy </t>
  </si>
  <si>
    <t xml:space="preserve">Alive! Zero Sugar Wmn Multi Gummy </t>
  </si>
  <si>
    <t xml:space="preserve">Alive! Zero Sugar Men Multi Gummy </t>
  </si>
  <si>
    <t>4.5.24 Revision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</si>
</sst>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0.000"/>
    <numFmt numFmtId="165" formatCode="[$-409]mmmm\ d\,\ yyyy;@"/>
    <numFmt numFmtId="166" formatCode="m/d/yy;@"/>
    <numFmt numFmtId="167" formatCode="###,000"/>
    <numFmt numFmtId="168" formatCode="0.0%"/>
  </numFmts>
  <fonts count="42"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b/>
      <sz val="9"/>
      <name val="Calibri"/>
      <family val="2"/>
      <scheme val="minor"/>
    </font>
    <font>
      <sz val="9"/>
      <name val="Calibri"/>
      <family val="2"/>
      <scheme val="minor"/>
    </font>
    <font>
      <sz val="10"/>
      <name val="Arial"/>
      <family val="2"/>
    </font>
    <font>
      <sz val="12"/>
      <name val="Calibri"/>
      <family val="2"/>
      <scheme val="minor"/>
    </font>
    <font>
      <sz val="38"/>
      <color theme="0" tint="-0.249977111117893"/>
      <name val="Calibri"/>
      <family val="2"/>
      <scheme val="minor"/>
    </font>
    <font>
      <sz val="10"/>
      <name val="Calibri"/>
      <family val="2"/>
      <scheme val="minor"/>
    </font>
    <font>
      <sz val="8"/>
      <name val="Calibri"/>
      <family val="2"/>
      <scheme val="minor"/>
    </font>
    <font>
      <sz val="7.5"/>
      <color indexed="23"/>
      <name val="Calibri"/>
      <family val="2"/>
      <scheme val="minor"/>
    </font>
    <font>
      <i/>
      <sz val="8"/>
      <name val="Calibri"/>
      <family val="2"/>
      <scheme val="minor"/>
    </font>
    <font>
      <b/>
      <sz val="10"/>
      <name val="Calibri"/>
      <family val="2"/>
      <scheme val="minor"/>
    </font>
    <font>
      <b/>
      <i/>
      <sz val="10"/>
      <color indexed="46"/>
      <name val="Calibri"/>
      <family val="2"/>
      <scheme val="minor"/>
    </font>
    <font>
      <sz val="10"/>
      <color indexed="46"/>
      <name val="Calibri"/>
      <family val="2"/>
      <scheme val="minor"/>
    </font>
    <font>
      <b/>
      <sz val="10"/>
      <color indexed="41"/>
      <name val="Calibri"/>
      <family val="2"/>
      <scheme val="minor"/>
    </font>
    <font>
      <u/>
      <sz val="8"/>
      <color rgb="FF0000FF"/>
      <name val="Calibri"/>
      <family val="2"/>
      <scheme val="minor"/>
    </font>
    <font>
      <sz val="10"/>
      <color theme="1"/>
      <name val="Arial Narrow"/>
      <family val="2"/>
    </font>
    <font>
      <sz val="10"/>
      <color indexed="8"/>
      <name val="Arial Narrow"/>
      <family val="2"/>
    </font>
    <font>
      <sz val="10"/>
      <name val="Arial Narrow"/>
      <family val="2"/>
    </font>
    <font>
      <sz val="28"/>
      <color theme="0" tint="-0.249977111117893"/>
      <name val="Calibri"/>
      <family val="2"/>
      <scheme val="minor"/>
    </font>
    <font>
      <b/>
      <sz val="8"/>
      <name val="Calibri"/>
      <family val="2"/>
      <scheme val="minor"/>
    </font>
    <font>
      <sz val="8"/>
      <color rgb="FF1F497D"/>
      <name val="Verdana"/>
      <family val="2"/>
    </font>
    <font>
      <sz val="10"/>
      <name val="Verdana"/>
      <family val="2"/>
    </font>
    <font>
      <sz val="10"/>
      <name val="Arial"/>
      <family val="2"/>
    </font>
    <font>
      <sz val="10"/>
      <color theme="1"/>
      <name val="Calibri"/>
      <family val="2"/>
      <scheme val="minor"/>
    </font>
    <font>
      <sz val="10"/>
      <name val="Calibri"/>
      <family val="2"/>
    </font>
    <font>
      <b/>
      <i/>
      <sz val="9"/>
      <name val="Arial Narrow"/>
      <family val="2"/>
    </font>
    <font>
      <sz val="9"/>
      <color theme="1"/>
      <name val="Arial Narrow"/>
      <family val="2"/>
    </font>
    <font>
      <sz val="16"/>
      <name val="Calibri"/>
      <family val="2"/>
      <scheme val="minor"/>
    </font>
    <font>
      <sz val="16"/>
      <color rgb="FFFF0000"/>
      <name val="Calibri"/>
      <family val="2"/>
      <scheme val="minor"/>
    </font>
    <font>
      <u/>
      <sz val="9"/>
      <name val="Calibri"/>
      <family val="2"/>
      <scheme val="minor"/>
    </font>
    <font>
      <sz val="20"/>
      <color theme="0" tint="-0.249977111117893"/>
      <name val="Calibri"/>
      <family val="2"/>
      <scheme val="minor"/>
    </font>
    <font>
      <sz val="8"/>
      <color rgb="FFFF0000"/>
      <name val="Calibri"/>
      <family val="2"/>
      <scheme val="minor"/>
    </font>
    <font>
      <sz val="9"/>
      <color rgb="FFFF0000"/>
      <name val="Calibri"/>
      <family val="2"/>
      <scheme val="minor"/>
    </font>
    <font>
      <b/>
      <sz val="8"/>
      <color theme="1"/>
      <name val="Calibri"/>
      <family val="2"/>
      <scheme val="minor"/>
    </font>
    <font>
      <sz val="7"/>
      <color theme="0" tint="-0.499984740745262"/>
      <name val="Calibri"/>
      <family val="2"/>
      <scheme val="minor"/>
    </font>
    <font>
      <u/>
      <sz val="9"/>
      <color rgb="FF0000FF"/>
      <name val="Calibri"/>
      <family val="2"/>
      <scheme val="minor"/>
    </font>
    <font>
      <vertAlign val="superscript"/>
      <sz val="10"/>
      <name val="Arial Narrow"/>
      <family val="2"/>
    </font>
    <font>
      <b/>
      <sz val="10"/>
      <color rgb="FF008000"/>
      <name val="Arial Narrow"/>
      <family val="2"/>
    </font>
    <font>
      <b/>
      <sz val="9"/>
      <name val="Arial Narrow"/>
      <family val="2"/>
    </font>
  </fonts>
  <fills count="8">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D9D9D9"/>
        <bgColor indexed="64"/>
      </patternFill>
    </fill>
    <fill>
      <patternFill patternType="solid">
        <fgColor rgb="FFFF0000"/>
        <bgColor indexed="64"/>
      </patternFill>
    </fill>
    <fill>
      <patternFill patternType="solid">
        <fgColor rgb="FFDBE5F1"/>
        <bgColor rgb="FFFFFFFF"/>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8"/>
      </left>
      <right/>
      <top style="thin">
        <color indexed="8"/>
      </top>
      <bottom style="thin">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indexed="64"/>
      </left>
      <right style="thin">
        <color indexed="8"/>
      </right>
      <top style="thin">
        <color indexed="64"/>
      </top>
      <bottom style="thin">
        <color indexed="64"/>
      </bottom>
      <diagonal/>
    </border>
    <border>
      <left style="thin">
        <color indexed="64"/>
      </left>
      <right style="thin">
        <color indexed="64"/>
      </right>
      <top/>
      <bottom style="thin">
        <color indexed="8"/>
      </bottom>
      <diagonal/>
    </border>
    <border>
      <left style="thin">
        <color indexed="64"/>
      </left>
      <right style="thin">
        <color indexed="8"/>
      </right>
      <top style="thin">
        <color indexed="64"/>
      </top>
      <bottom style="thin">
        <color indexed="8"/>
      </bottom>
      <diagonal/>
    </border>
    <border>
      <left style="thin">
        <color indexed="64"/>
      </left>
      <right style="thin">
        <color indexed="8"/>
      </right>
      <top/>
      <bottom style="thin">
        <color indexed="64"/>
      </bottom>
      <diagonal/>
    </border>
    <border>
      <left style="thin">
        <color indexed="64"/>
      </left>
      <right/>
      <top style="thin">
        <color indexed="64"/>
      </top>
      <bottom style="thin">
        <color indexed="8"/>
      </bottom>
      <diagonal/>
    </border>
    <border>
      <left style="thin">
        <color indexed="64"/>
      </left>
      <right/>
      <top/>
      <bottom style="thin">
        <color indexed="8"/>
      </bottom>
      <diagonal/>
    </border>
    <border>
      <left style="thin">
        <color indexed="64"/>
      </left>
      <right style="thin">
        <color indexed="8"/>
      </right>
      <top/>
      <bottom style="thin">
        <color indexed="8"/>
      </bottom>
      <diagonal/>
    </border>
    <border>
      <left style="thin">
        <color indexed="64"/>
      </left>
      <right/>
      <top/>
      <bottom style="thin">
        <color indexed="64"/>
      </bottom>
      <diagonal/>
    </border>
    <border>
      <left/>
      <right style="thin">
        <color indexed="8"/>
      </right>
      <top/>
      <bottom style="thin">
        <color indexed="8"/>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bottom style="thin">
        <color auto="1"/>
      </bottom>
      <diagonal/>
    </border>
    <border>
      <left/>
      <right/>
      <top style="thin">
        <color auto="1"/>
      </top>
      <bottom style="thin">
        <color auto="1"/>
      </bottom>
      <diagonal/>
    </border>
  </borders>
  <cellStyleXfs count="20">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0" fontId="6" fillId="0" borderId="0"/>
    <xf numFmtId="167" fontId="23" fillId="6" borderId="9" applyNumberFormat="0" applyAlignment="0" applyProtection="0">
      <alignment horizontal="left" vertical="center" indent="1"/>
    </xf>
    <xf numFmtId="0" fontId="3" fillId="0" borderId="0"/>
    <xf numFmtId="0" fontId="24" fillId="0" borderId="0"/>
    <xf numFmtId="44" fontId="24" fillId="0" borderId="0" applyFon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25" fillId="0" borderId="0"/>
    <xf numFmtId="0" fontId="3" fillId="0" borderId="0"/>
    <xf numFmtId="0" fontId="3" fillId="0" borderId="0"/>
    <xf numFmtId="0" fontId="3" fillId="0" borderId="0"/>
  </cellStyleXfs>
  <cellXfs count="131">
    <xf numFmtId="0" fontId="0" fillId="0" borderId="0" xfId="0"/>
    <xf numFmtId="166" fontId="4" fillId="3" borderId="2" xfId="4" applyNumberFormat="1" applyFont="1" applyFill="1" applyBorder="1" applyAlignment="1">
      <alignment horizontal="center" vertical="center"/>
    </xf>
    <xf numFmtId="44" fontId="5" fillId="3" borderId="3" xfId="4" applyNumberFormat="1" applyFont="1" applyFill="1" applyBorder="1" applyAlignment="1">
      <alignment vertical="center"/>
    </xf>
    <xf numFmtId="44" fontId="5" fillId="0" borderId="3" xfId="1" applyFont="1" applyFill="1" applyBorder="1" applyAlignment="1">
      <alignment horizontal="center" vertical="center"/>
    </xf>
    <xf numFmtId="0" fontId="9" fillId="0" borderId="0" xfId="4" applyFont="1"/>
    <xf numFmtId="0" fontId="10" fillId="3" borderId="0" xfId="4" applyFont="1" applyFill="1" applyAlignment="1">
      <alignment horizontal="left"/>
    </xf>
    <xf numFmtId="0" fontId="10" fillId="3" borderId="0" xfId="4" applyFont="1" applyFill="1"/>
    <xf numFmtId="0" fontId="10" fillId="0" borderId="0" xfId="4" applyFont="1"/>
    <xf numFmtId="0" fontId="5" fillId="3" borderId="0" xfId="4" applyFont="1" applyFill="1" applyAlignment="1">
      <alignment horizontal="left" vertical="center" wrapText="1"/>
    </xf>
    <xf numFmtId="0" fontId="12" fillId="3" borderId="0" xfId="4" applyFont="1" applyFill="1"/>
    <xf numFmtId="0" fontId="9" fillId="3" borderId="0" xfId="4" applyFont="1" applyFill="1"/>
    <xf numFmtId="0" fontId="14" fillId="3" borderId="0" xfId="4" applyFont="1" applyFill="1" applyAlignment="1">
      <alignment horizontal="center"/>
    </xf>
    <xf numFmtId="0" fontId="15" fillId="3" borderId="0" xfId="4" applyFont="1" applyFill="1" applyAlignment="1">
      <alignment horizontal="center"/>
    </xf>
    <xf numFmtId="0" fontId="16" fillId="3" borderId="0" xfId="4" applyFont="1" applyFill="1" applyAlignment="1">
      <alignment horizontal="center"/>
    </xf>
    <xf numFmtId="0" fontId="4" fillId="0" borderId="0" xfId="4" applyFont="1" applyAlignment="1">
      <alignment horizontal="center"/>
    </xf>
    <xf numFmtId="0" fontId="17" fillId="3" borderId="0" xfId="3" applyFont="1" applyFill="1" applyBorder="1" applyAlignment="1">
      <alignment horizontal="left" vertical="top"/>
    </xf>
    <xf numFmtId="44" fontId="5" fillId="0" borderId="0" xfId="1" applyFont="1" applyFill="1" applyBorder="1" applyAlignment="1">
      <alignment horizontal="center" vertical="center"/>
    </xf>
    <xf numFmtId="0" fontId="8" fillId="0" borderId="0" xfId="4" applyFont="1" applyAlignment="1">
      <alignment horizontal="right" vertical="center"/>
    </xf>
    <xf numFmtId="165" fontId="10" fillId="0" borderId="0" xfId="4" applyNumberFormat="1" applyFont="1" applyAlignment="1">
      <alignment horizontal="left"/>
    </xf>
    <xf numFmtId="0" fontId="10" fillId="0" borderId="0" xfId="4" applyFont="1" applyAlignment="1" applyProtection="1">
      <alignment horizontal="center"/>
      <protection locked="0"/>
    </xf>
    <xf numFmtId="44" fontId="5" fillId="0" borderId="0" xfId="4" applyNumberFormat="1" applyFont="1" applyAlignment="1">
      <alignment vertical="center"/>
    </xf>
    <xf numFmtId="0" fontId="13" fillId="3" borderId="0" xfId="4" applyFont="1" applyFill="1" applyAlignment="1">
      <alignment horizontal="center"/>
    </xf>
    <xf numFmtId="0" fontId="18" fillId="0" borderId="0" xfId="0" applyFont="1"/>
    <xf numFmtId="0" fontId="0" fillId="0" borderId="0" xfId="0" applyAlignment="1">
      <alignment wrapText="1"/>
    </xf>
    <xf numFmtId="0" fontId="9" fillId="0" borderId="0" xfId="4" applyFont="1" applyAlignment="1">
      <alignment horizontal="center"/>
    </xf>
    <xf numFmtId="0" fontId="4" fillId="0" borderId="4" xfId="4" applyFont="1" applyBorder="1" applyAlignment="1" applyProtection="1">
      <alignment horizontal="center"/>
      <protection locked="0"/>
    </xf>
    <xf numFmtId="0" fontId="18" fillId="0" borderId="1" xfId="0" applyFont="1" applyBorder="1" applyAlignment="1">
      <alignment horizontal="center"/>
    </xf>
    <xf numFmtId="0" fontId="18" fillId="0" borderId="1" xfId="0" applyFont="1" applyBorder="1" applyAlignment="1">
      <alignment horizontal="center" vertical="center"/>
    </xf>
    <xf numFmtId="0" fontId="18" fillId="0" borderId="6" xfId="0" applyFont="1" applyBorder="1" applyAlignment="1">
      <alignment horizontal="center" vertical="center"/>
    </xf>
    <xf numFmtId="0" fontId="18" fillId="0" borderId="1" xfId="0" quotePrefix="1" applyFont="1" applyBorder="1" applyAlignment="1">
      <alignment horizontal="center" vertical="center"/>
    </xf>
    <xf numFmtId="0" fontId="18" fillId="0" borderId="0" xfId="0" applyFont="1" applyAlignment="1">
      <alignment vertical="center"/>
    </xf>
    <xf numFmtId="0" fontId="26" fillId="0" borderId="0" xfId="0" applyFont="1" applyAlignment="1">
      <alignment vertical="center"/>
    </xf>
    <xf numFmtId="0" fontId="19" fillId="0" borderId="1" xfId="7" quotePrefix="1" applyFont="1" applyBorder="1" applyAlignment="1">
      <alignment horizontal="center"/>
    </xf>
    <xf numFmtId="0" fontId="18" fillId="0" borderId="6" xfId="0" applyFont="1" applyBorder="1" applyAlignment="1">
      <alignment horizontal="center"/>
    </xf>
    <xf numFmtId="0" fontId="20" fillId="0" borderId="1" xfId="0" applyFont="1" applyBorder="1" applyAlignment="1">
      <alignment horizontal="center" vertical="center" wrapText="1"/>
    </xf>
    <xf numFmtId="0" fontId="20" fillId="0" borderId="1" xfId="0" quotePrefix="1" applyFont="1" applyBorder="1" applyAlignment="1">
      <alignment horizontal="center" vertical="center" wrapText="1"/>
    </xf>
    <xf numFmtId="9" fontId="10" fillId="0" borderId="0" xfId="2" applyFont="1" applyFill="1" applyBorder="1" applyAlignment="1">
      <alignment horizontal="left"/>
    </xf>
    <xf numFmtId="0" fontId="18" fillId="0" borderId="1" xfId="0" applyFont="1" applyBorder="1"/>
    <xf numFmtId="0" fontId="18" fillId="0" borderId="0" xfId="0" applyFont="1" applyAlignment="1">
      <alignment horizontal="center"/>
    </xf>
    <xf numFmtId="0" fontId="29" fillId="0" borderId="0" xfId="0" applyFont="1" applyAlignment="1">
      <alignment vertical="center" wrapText="1"/>
    </xf>
    <xf numFmtId="1" fontId="5" fillId="4" borderId="3" xfId="4" applyNumberFormat="1" applyFont="1" applyFill="1" applyBorder="1" applyAlignment="1" applyProtection="1">
      <alignment horizontal="center" vertical="center"/>
      <protection locked="0"/>
    </xf>
    <xf numFmtId="44" fontId="5" fillId="0" borderId="3" xfId="4" applyNumberFormat="1" applyFont="1" applyBorder="1" applyAlignment="1">
      <alignment horizontal="left" vertical="center" wrapText="1"/>
    </xf>
    <xf numFmtId="0" fontId="19" fillId="0" borderId="1" xfId="7" applyFont="1" applyBorder="1" applyAlignment="1">
      <alignment horizontal="center" vertical="center"/>
    </xf>
    <xf numFmtId="0" fontId="19" fillId="0" borderId="1" xfId="7" applyFont="1" applyBorder="1" applyAlignment="1">
      <alignment horizontal="center"/>
    </xf>
    <xf numFmtId="0" fontId="18" fillId="0" borderId="5" xfId="0" applyFont="1" applyBorder="1" applyAlignment="1">
      <alignment horizontal="center" vertical="center"/>
    </xf>
    <xf numFmtId="0" fontId="19" fillId="5" borderId="1" xfId="7" applyFont="1" applyFill="1" applyBorder="1" applyAlignment="1">
      <alignment horizontal="center" vertical="center"/>
    </xf>
    <xf numFmtId="1" fontId="5" fillId="4" borderId="3" xfId="4" quotePrefix="1" applyNumberFormat="1" applyFont="1" applyFill="1" applyBorder="1" applyAlignment="1" applyProtection="1">
      <alignment horizontal="center" vertical="center"/>
      <protection locked="0"/>
    </xf>
    <xf numFmtId="0" fontId="19" fillId="0" borderId="5" xfId="7" applyFont="1" applyBorder="1" applyAlignment="1">
      <alignment horizontal="center" vertical="center"/>
    </xf>
    <xf numFmtId="0" fontId="18" fillId="0" borderId="1" xfId="7" quotePrefix="1" applyFont="1" applyBorder="1" applyAlignment="1">
      <alignment horizont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44" fontId="30" fillId="0" borderId="0" xfId="1" applyFont="1" applyFill="1" applyBorder="1" applyAlignment="1">
      <alignment horizontal="center" vertical="center"/>
    </xf>
    <xf numFmtId="44" fontId="31" fillId="0" borderId="0" xfId="1" applyFont="1" applyFill="1" applyBorder="1" applyAlignment="1">
      <alignment horizontal="center" vertical="center"/>
    </xf>
    <xf numFmtId="0" fontId="19" fillId="0" borderId="5" xfId="7" applyFont="1" applyBorder="1" applyAlignment="1">
      <alignment horizontal="center"/>
    </xf>
    <xf numFmtId="0" fontId="4" fillId="3" borderId="0" xfId="4" applyFont="1" applyFill="1" applyAlignment="1">
      <alignment horizontal="center" vertical="center"/>
    </xf>
    <xf numFmtId="0" fontId="5" fillId="0" borderId="3" xfId="4" applyFont="1" applyBorder="1" applyAlignment="1">
      <alignment horizontal="left" vertical="center" wrapText="1"/>
    </xf>
    <xf numFmtId="0" fontId="11" fillId="3" borderId="0" xfId="4" applyFont="1" applyFill="1" applyAlignment="1">
      <alignment horizontal="left" vertical="top"/>
    </xf>
    <xf numFmtId="0" fontId="4" fillId="3" borderId="2" xfId="4" applyFont="1" applyFill="1" applyBorder="1" applyAlignment="1">
      <alignment horizontal="center" vertical="center"/>
    </xf>
    <xf numFmtId="0" fontId="5" fillId="0" borderId="0" xfId="4" applyFont="1"/>
    <xf numFmtId="0" fontId="9" fillId="3" borderId="0" xfId="4" applyFont="1" applyFill="1" applyAlignment="1">
      <alignment horizontal="center"/>
    </xf>
    <xf numFmtId="0" fontId="21" fillId="3" borderId="0" xfId="4" applyFont="1" applyFill="1" applyAlignment="1">
      <alignment horizontal="center" vertical="center"/>
    </xf>
    <xf numFmtId="0" fontId="22" fillId="0" borderId="0" xfId="4" applyFont="1" applyAlignment="1">
      <alignment horizontal="left"/>
    </xf>
    <xf numFmtId="0" fontId="10" fillId="0" borderId="0" xfId="4" applyFont="1" applyAlignment="1">
      <alignment horizontal="left"/>
    </xf>
    <xf numFmtId="168" fontId="10" fillId="0" borderId="0" xfId="2" applyNumberFormat="1" applyFont="1" applyFill="1" applyBorder="1" applyAlignment="1">
      <alignment horizontal="left"/>
    </xf>
    <xf numFmtId="0" fontId="10" fillId="0" borderId="0" xfId="4" applyFont="1" applyProtection="1">
      <protection locked="0"/>
    </xf>
    <xf numFmtId="0" fontId="2" fillId="0" borderId="0" xfId="3" applyFill="1" applyBorder="1" applyAlignment="1" applyProtection="1">
      <protection locked="0"/>
    </xf>
    <xf numFmtId="0" fontId="4" fillId="0" borderId="0" xfId="4" applyFont="1" applyAlignment="1">
      <alignment horizontal="center" vertical="center"/>
    </xf>
    <xf numFmtId="0" fontId="5" fillId="0" borderId="0" xfId="4" applyFont="1" applyAlignment="1" applyProtection="1">
      <alignment horizontal="left" vertical="top" wrapText="1"/>
      <protection locked="0"/>
    </xf>
    <xf numFmtId="14" fontId="10" fillId="0" borderId="0" xfId="4" applyNumberFormat="1" applyFont="1" applyProtection="1">
      <protection locked="0"/>
    </xf>
    <xf numFmtId="0" fontId="21" fillId="3" borderId="0" xfId="4" applyFont="1" applyFill="1" applyAlignment="1">
      <alignment vertical="center"/>
    </xf>
    <xf numFmtId="0" fontId="10" fillId="2" borderId="22" xfId="4" applyFont="1" applyFill="1" applyBorder="1" applyAlignment="1" applyProtection="1">
      <alignment horizontal="left"/>
      <protection locked="0"/>
    </xf>
    <xf numFmtId="0" fontId="33" fillId="3" borderId="0" xfId="4" applyFont="1" applyFill="1" applyAlignment="1">
      <alignment horizontal="left" vertical="center"/>
    </xf>
    <xf numFmtId="0" fontId="22" fillId="3" borderId="0" xfId="4" applyFont="1" applyFill="1" applyAlignment="1">
      <alignment horizontal="right"/>
    </xf>
    <xf numFmtId="0" fontId="2" fillId="3" borderId="0" xfId="3" applyFill="1"/>
    <xf numFmtId="0" fontId="22" fillId="3" borderId="0" xfId="4" applyFont="1" applyFill="1" applyAlignment="1">
      <alignment horizontal="right" vertical="center"/>
    </xf>
    <xf numFmtId="44" fontId="18" fillId="0" borderId="0" xfId="1" applyFont="1"/>
    <xf numFmtId="0" fontId="19" fillId="0" borderId="1" xfId="7" quotePrefix="1" applyFont="1" applyBorder="1" applyAlignment="1">
      <alignment horizontal="center" vertical="center"/>
    </xf>
    <xf numFmtId="0" fontId="18" fillId="0" borderId="5" xfId="0" quotePrefix="1" applyFont="1" applyBorder="1" applyAlignment="1">
      <alignment horizontal="center" vertical="center"/>
    </xf>
    <xf numFmtId="49" fontId="20" fillId="0" borderId="1" xfId="7" applyNumberFormat="1" applyFont="1" applyBorder="1" applyAlignment="1">
      <alignment vertical="center"/>
    </xf>
    <xf numFmtId="0" fontId="20" fillId="0" borderId="1" xfId="0" applyFont="1" applyBorder="1" applyAlignment="1">
      <alignment horizontal="left" vertical="center" wrapText="1"/>
    </xf>
    <xf numFmtId="49" fontId="20" fillId="0" borderId="1" xfId="7" applyNumberFormat="1" applyFont="1" applyBorder="1"/>
    <xf numFmtId="0" fontId="20" fillId="0" borderId="1" xfId="0" applyFont="1" applyBorder="1" applyAlignment="1">
      <alignment vertical="center"/>
    </xf>
    <xf numFmtId="0" fontId="20" fillId="0" borderId="10" xfId="0" applyFont="1" applyBorder="1" applyAlignment="1">
      <alignment vertical="center"/>
    </xf>
    <xf numFmtId="0" fontId="20" fillId="0" borderId="11" xfId="0" applyFont="1" applyBorder="1" applyAlignment="1">
      <alignment vertical="center"/>
    </xf>
    <xf numFmtId="0" fontId="20" fillId="0" borderId="8" xfId="0" applyFont="1" applyBorder="1" applyAlignment="1">
      <alignment vertical="center"/>
    </xf>
    <xf numFmtId="14" fontId="20" fillId="0" borderId="1" xfId="0" applyNumberFormat="1" applyFont="1" applyBorder="1" applyAlignment="1">
      <alignment vertical="center"/>
    </xf>
    <xf numFmtId="0" fontId="20" fillId="0" borderId="12" xfId="0" applyFont="1" applyBorder="1" applyAlignment="1">
      <alignment vertical="center"/>
    </xf>
    <xf numFmtId="0" fontId="20" fillId="0" borderId="14" xfId="0" applyFont="1" applyBorder="1" applyAlignment="1">
      <alignment vertical="center"/>
    </xf>
    <xf numFmtId="0" fontId="20" fillId="0" borderId="13" xfId="0" applyFont="1" applyBorder="1" applyAlignment="1">
      <alignment vertical="center"/>
    </xf>
    <xf numFmtId="0" fontId="20" fillId="0" borderId="1" xfId="0" applyFont="1" applyBorder="1"/>
    <xf numFmtId="0" fontId="20" fillId="0" borderId="17" xfId="0" applyFont="1" applyBorder="1" applyAlignment="1">
      <alignment vertical="center"/>
    </xf>
    <xf numFmtId="0" fontId="20" fillId="0" borderId="16" xfId="0" applyFont="1" applyBorder="1" applyAlignment="1">
      <alignment vertical="center"/>
    </xf>
    <xf numFmtId="0" fontId="20" fillId="0" borderId="0" xfId="0" applyFont="1"/>
    <xf numFmtId="44" fontId="18" fillId="0" borderId="0" xfId="0" applyNumberFormat="1" applyFont="1" applyAlignment="1">
      <alignment vertical="center"/>
    </xf>
    <xf numFmtId="49" fontId="40" fillId="0" borderId="1" xfId="7" applyNumberFormat="1" applyFont="1" applyBorder="1"/>
    <xf numFmtId="0" fontId="19" fillId="0" borderId="6" xfId="7" applyFont="1" applyBorder="1" applyAlignment="1">
      <alignment horizontal="center"/>
    </xf>
    <xf numFmtId="0" fontId="19" fillId="0" borderId="6" xfId="7" applyFont="1" applyBorder="1" applyAlignment="1">
      <alignment horizontal="center" vertical="center"/>
    </xf>
    <xf numFmtId="0" fontId="20" fillId="0" borderId="5" xfId="0" applyFont="1" applyBorder="1" applyAlignment="1">
      <alignment horizontal="center" vertical="center" wrapText="1"/>
    </xf>
    <xf numFmtId="0" fontId="20" fillId="0" borderId="18" xfId="0" applyFont="1" applyBorder="1" applyAlignment="1">
      <alignment vertical="center"/>
    </xf>
    <xf numFmtId="0" fontId="20" fillId="0" borderId="15" xfId="0" applyFont="1" applyBorder="1" applyAlignment="1">
      <alignment vertical="center"/>
    </xf>
    <xf numFmtId="49" fontId="20" fillId="0" borderId="10" xfId="7" applyNumberFormat="1" applyFont="1" applyBorder="1"/>
    <xf numFmtId="0" fontId="28" fillId="0" borderId="1" xfId="0" applyFont="1" applyBorder="1" applyAlignment="1">
      <alignment horizontal="center" vertical="center" wrapText="1"/>
    </xf>
    <xf numFmtId="164" fontId="28" fillId="0" borderId="1" xfId="0" applyNumberFormat="1" applyFont="1" applyBorder="1" applyAlignment="1">
      <alignment horizontal="center" vertical="center" wrapText="1"/>
    </xf>
    <xf numFmtId="0" fontId="20" fillId="0" borderId="0" xfId="0" applyFont="1" applyAlignment="1">
      <alignment vertical="center"/>
    </xf>
    <xf numFmtId="0" fontId="19" fillId="0" borderId="5" xfId="7" quotePrefix="1" applyFont="1" applyBorder="1" applyAlignment="1">
      <alignment horizontal="center"/>
    </xf>
    <xf numFmtId="0" fontId="18" fillId="7" borderId="6" xfId="0" applyFont="1" applyFill="1" applyBorder="1" applyAlignment="1">
      <alignment horizontal="center" vertical="center"/>
    </xf>
    <xf numFmtId="0" fontId="20" fillId="0" borderId="6" xfId="0" applyFont="1" applyBorder="1" applyAlignment="1">
      <alignment horizontal="center" vertical="center" wrapText="1"/>
    </xf>
    <xf numFmtId="49" fontId="40" fillId="0" borderId="17" xfId="7" applyNumberFormat="1" applyFont="1" applyBorder="1"/>
    <xf numFmtId="0" fontId="18" fillId="0" borderId="6" xfId="0" applyFont="1" applyBorder="1" applyAlignment="1">
      <alignment vertical="center"/>
    </xf>
    <xf numFmtId="44" fontId="18" fillId="0" borderId="1" xfId="1" applyFont="1" applyBorder="1" applyAlignment="1">
      <alignment vertical="center"/>
    </xf>
    <xf numFmtId="0" fontId="20" fillId="7" borderId="1" xfId="0" applyFont="1" applyFill="1" applyBorder="1" applyAlignment="1">
      <alignment vertical="center"/>
    </xf>
    <xf numFmtId="0" fontId="41" fillId="0" borderId="1" xfId="0" applyFont="1" applyBorder="1" applyAlignment="1">
      <alignment horizontal="center" vertical="center" wrapText="1"/>
    </xf>
    <xf numFmtId="44" fontId="41" fillId="0" borderId="1" xfId="1" applyFont="1" applyBorder="1" applyAlignment="1">
      <alignment horizontal="center" vertical="center" wrapText="1"/>
    </xf>
    <xf numFmtId="0" fontId="10" fillId="2" borderId="22" xfId="4" applyFont="1" applyFill="1" applyBorder="1" applyAlignment="1" applyProtection="1">
      <alignment horizontal="left"/>
      <protection locked="0"/>
    </xf>
    <xf numFmtId="0" fontId="21" fillId="3" borderId="0" xfId="4" applyFont="1" applyFill="1" applyAlignment="1">
      <alignment horizontal="center" vertical="center"/>
    </xf>
    <xf numFmtId="14" fontId="10" fillId="4" borderId="21" xfId="4" applyNumberFormat="1" applyFont="1" applyFill="1" applyBorder="1" applyAlignment="1" applyProtection="1">
      <alignment horizontal="left"/>
      <protection locked="0"/>
    </xf>
    <xf numFmtId="0" fontId="10" fillId="4" borderId="22" xfId="4" applyFont="1" applyFill="1" applyBorder="1" applyAlignment="1" applyProtection="1">
      <alignment horizontal="left"/>
      <protection locked="0"/>
    </xf>
    <xf numFmtId="0" fontId="10" fillId="4" borderId="22" xfId="4" applyFont="1" applyFill="1" applyBorder="1" applyAlignment="1">
      <alignment horizontal="left"/>
    </xf>
    <xf numFmtId="0" fontId="7" fillId="3" borderId="0" xfId="4" applyFont="1" applyFill="1" applyAlignment="1">
      <alignment horizontal="left"/>
    </xf>
    <xf numFmtId="0" fontId="11" fillId="3" borderId="0" xfId="4" applyFont="1" applyFill="1" applyAlignment="1">
      <alignment horizontal="center" vertical="top"/>
    </xf>
    <xf numFmtId="0" fontId="0" fillId="0" borderId="0" xfId="0" applyAlignment="1">
      <alignment horizontal="center" vertical="top"/>
    </xf>
    <xf numFmtId="0" fontId="5" fillId="0" borderId="0" xfId="1" applyNumberFormat="1" applyFont="1" applyFill="1" applyBorder="1" applyAlignment="1">
      <alignment horizontal="left" vertical="center" wrapText="1"/>
    </xf>
    <xf numFmtId="0" fontId="0" fillId="0" borderId="0" xfId="0" applyAlignment="1">
      <alignment horizontal="left" wrapText="1"/>
    </xf>
    <xf numFmtId="0" fontId="0" fillId="0" borderId="0" xfId="0" applyAlignment="1">
      <alignment wrapText="1"/>
    </xf>
    <xf numFmtId="0" fontId="2" fillId="3" borderId="0" xfId="3" applyFill="1" applyAlignment="1">
      <alignment horizontal="center" vertical="center" wrapText="1"/>
    </xf>
    <xf numFmtId="0" fontId="2" fillId="0" borderId="0" xfId="3" applyAlignment="1">
      <alignment horizontal="center" vertical="center" wrapText="1"/>
    </xf>
    <xf numFmtId="0" fontId="22" fillId="0" borderId="0" xfId="4" applyFont="1" applyAlignment="1">
      <alignment horizontal="center" vertical="center"/>
    </xf>
    <xf numFmtId="0" fontId="5" fillId="0" borderId="3" xfId="4" applyFont="1" applyBorder="1" applyAlignment="1">
      <alignment horizontal="left" vertical="center" wrapText="1"/>
    </xf>
    <xf numFmtId="0" fontId="4" fillId="3" borderId="2" xfId="4" applyFont="1" applyFill="1" applyBorder="1" applyAlignment="1">
      <alignment horizontal="center" vertical="center"/>
    </xf>
    <xf numFmtId="0" fontId="5" fillId="0" borderId="20" xfId="4" applyFont="1" applyBorder="1" applyAlignment="1">
      <alignment horizontal="left" vertical="center" wrapText="1"/>
    </xf>
    <xf numFmtId="0" fontId="5" fillId="0" borderId="19" xfId="4" applyFont="1" applyBorder="1" applyAlignment="1">
      <alignment horizontal="left" vertical="center" wrapText="1"/>
    </xf>
  </cellXfs>
  <cellStyles count="20">
    <cellStyle name="Currency" xfId="1" builtinId="4"/>
    <cellStyle name="Currency 4 2" xfId="9" xr:uid="{00000000-0005-0000-0000-000001000000}"/>
    <cellStyle name="Hyperlink" xfId="3" builtinId="8"/>
    <cellStyle name="Normal" xfId="0" builtinId="0"/>
    <cellStyle name="Normal 10 8" xfId="4" xr:uid="{00000000-0005-0000-0000-000003000000}"/>
    <cellStyle name="Normal 2" xfId="8" xr:uid="{00000000-0005-0000-0000-000003000000}"/>
    <cellStyle name="Normal 2 16" xfId="5" xr:uid="{00000000-0005-0000-0000-000004000000}"/>
    <cellStyle name="Normal 2 16 2" xfId="7" xr:uid="{00000000-0005-0000-0000-000004000000}"/>
    <cellStyle name="Normal 2 4" xfId="10" xr:uid="{00000000-0005-0000-0000-000005000000}"/>
    <cellStyle name="Normal 3" xfId="11" xr:uid="{00000000-0005-0000-0000-000006000000}"/>
    <cellStyle name="Normal 4" xfId="12" xr:uid="{00000000-0005-0000-0000-000007000000}"/>
    <cellStyle name="Normal 5" xfId="13" xr:uid="{00000000-0005-0000-0000-000008000000}"/>
    <cellStyle name="Normal 6" xfId="14" xr:uid="{00000000-0005-0000-0000-000009000000}"/>
    <cellStyle name="Normal 7" xfId="15" xr:uid="{C92687B5-FF63-4AF3-9B7A-E36327813918}"/>
    <cellStyle name="Normal 7 2" xfId="17" xr:uid="{E0402E7B-8504-43A3-979F-10EF7E6CB06D}"/>
    <cellStyle name="Normal 8" xfId="16" xr:uid="{927925FD-EF6F-4A74-9E1E-B3047604106C}"/>
    <cellStyle name="Normal 8 2" xfId="19" xr:uid="{CF6AF57D-38A2-46A3-B47D-734A62F6B46A}"/>
    <cellStyle name="Normal 8 3" xfId="18" xr:uid="{927925FD-EF6F-4A74-9E1E-B3047604106C}"/>
    <cellStyle name="Percent" xfId="2" builtinId="5"/>
    <cellStyle name="SAPMemberCell" xfId="6" xr:uid="{B73D16A9-9ED8-4F46-A9D9-685C44829D5D}"/>
  </cellStyles>
  <dxfs count="12">
    <dxf>
      <fill>
        <patternFill patternType="solid">
          <fgColor rgb="FFFFFF00"/>
          <bgColor rgb="FF000000"/>
        </patternFill>
      </fill>
    </dxf>
    <dxf>
      <font>
        <color rgb="FF9C0006"/>
      </font>
      <fill>
        <patternFill>
          <bgColor rgb="FFFFC7CE"/>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s>
  <tableStyles count="0" defaultTableStyle="TableStyleMedium2" defaultPivotStyle="PivotStyleLight16"/>
  <colors>
    <mruColors>
      <color rgb="FF0000F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X8S6w2"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0</xdr:rowOff>
    </xdr:from>
    <xdr:to>
      <xdr:col>3</xdr:col>
      <xdr:colOff>2295525</xdr:colOff>
      <xdr:row>15</xdr:row>
      <xdr:rowOff>133350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0" y="3362325"/>
          <a:ext cx="4657725" cy="1000125"/>
        </a:xfrm>
        <a:prstGeom prst="rect">
          <a:avLst/>
        </a:prstGeom>
        <a:solidFill>
          <a:schemeClr val="lt1"/>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900">
              <a:solidFill>
                <a:schemeClr val="dk1"/>
              </a:solidFill>
              <a:effectLst/>
              <a:latin typeface="+mn-lt"/>
              <a:ea typeface="+mn-ea"/>
              <a:cs typeface="+mn-cs"/>
            </a:rPr>
            <a:t>-Order value calculated at net invoiced amount.</a:t>
          </a:r>
        </a:p>
        <a:p>
          <a:pPr lvl="0"/>
          <a:r>
            <a:rPr lang="en-US" sz="900">
              <a:solidFill>
                <a:schemeClr val="dk1"/>
              </a:solidFill>
              <a:effectLst/>
              <a:latin typeface="+mn-lt"/>
              <a:ea typeface="+mn-ea"/>
              <a:cs typeface="+mn-cs"/>
            </a:rPr>
            <a:t>-Orders Under $200: Customer charged $8.95 for shipping and handling. </a:t>
          </a:r>
        </a:p>
        <a:p>
          <a:pPr lvl="0"/>
          <a:r>
            <a:rPr lang="en-US" sz="900">
              <a:solidFill>
                <a:schemeClr val="dk1"/>
              </a:solidFill>
              <a:effectLst/>
              <a:latin typeface="+mn-lt"/>
              <a:ea typeface="+mn-ea"/>
              <a:cs typeface="+mn-cs"/>
            </a:rPr>
            <a:t>-Orders $200 and Over: No shipping charges for standard 2-3 business day delivery. </a:t>
          </a:r>
        </a:p>
        <a:p>
          <a:pPr lvl="0"/>
          <a:r>
            <a:rPr lang="en-US" sz="900">
              <a:solidFill>
                <a:schemeClr val="dk1"/>
              </a:solidFill>
              <a:effectLst/>
              <a:latin typeface="+mn-lt"/>
              <a:ea typeface="+mn-ea"/>
              <a:cs typeface="+mn-cs"/>
            </a:rPr>
            <a:t>-Customer pays shipping charges if overnight or other upgraded shipping is requested. </a:t>
          </a:r>
        </a:p>
        <a:p>
          <a:pPr lvl="0"/>
          <a:r>
            <a:rPr lang="en-US" sz="900">
              <a:solidFill>
                <a:schemeClr val="dk1"/>
              </a:solidFill>
              <a:effectLst/>
              <a:latin typeface="+mn-lt"/>
              <a:ea typeface="+mn-ea"/>
              <a:cs typeface="+mn-cs"/>
            </a:rPr>
            <a:t>-Orders ship same day if received by noon (local time of Customer or 9 AM Hawaii) on all updated and current accounts.</a:t>
          </a:r>
        </a:p>
        <a:p>
          <a:pPr lvl="0"/>
          <a:r>
            <a:rPr lang="en-US" sz="900">
              <a:solidFill>
                <a:schemeClr val="dk1"/>
              </a:solidFill>
              <a:effectLst/>
              <a:latin typeface="+mn-lt"/>
              <a:ea typeface="+mn-ea"/>
              <a:cs typeface="+mn-cs"/>
            </a:rPr>
            <a:t>-Customer will be billed for shipping if package is refused.</a:t>
          </a:r>
        </a:p>
      </xdr:txBody>
    </xdr:sp>
    <xdr:clientData/>
  </xdr:twoCellAnchor>
  <xdr:twoCellAnchor>
    <xdr:from>
      <xdr:col>0</xdr:col>
      <xdr:colOff>105275</xdr:colOff>
      <xdr:row>1</xdr:row>
      <xdr:rowOff>255671</xdr:rowOff>
    </xdr:from>
    <xdr:to>
      <xdr:col>1</xdr:col>
      <xdr:colOff>541733</xdr:colOff>
      <xdr:row>2</xdr:row>
      <xdr:rowOff>10026</xdr:rowOff>
    </xdr:to>
    <xdr:sp macro="" textlink="">
      <xdr:nvSpPr>
        <xdr:cNvPr id="6" name="Rectangle 5">
          <a:hlinkClick xmlns:r="http://schemas.openxmlformats.org/officeDocument/2006/relationships" r:id="rId1"/>
          <a:extLst>
            <a:ext uri="{FF2B5EF4-FFF2-40B4-BE49-F238E27FC236}">
              <a16:creationId xmlns:a16="http://schemas.microsoft.com/office/drawing/2014/main" id="{3C9D295D-289B-4648-B8B6-21FFEC659D4A}"/>
            </a:ext>
          </a:extLst>
        </xdr:cNvPr>
        <xdr:cNvSpPr/>
      </xdr:nvSpPr>
      <xdr:spPr>
        <a:xfrm>
          <a:off x="105275" y="791452"/>
          <a:ext cx="1150833" cy="266324"/>
        </a:xfrm>
        <a:prstGeom prst="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r>
            <a:rPr lang="en-US" sz="1100">
              <a:solidFill>
                <a:schemeClr val="bg1"/>
              </a:solidFill>
            </a:rPr>
            <a:t>Product Catalog</a:t>
          </a:r>
        </a:p>
      </xdr:txBody>
    </xdr:sp>
    <xdr:clientData/>
  </xdr:twoCellAnchor>
  <xdr:twoCellAnchor>
    <xdr:from>
      <xdr:col>0</xdr:col>
      <xdr:colOff>428625</xdr:colOff>
      <xdr:row>0</xdr:row>
      <xdr:rowOff>23812</xdr:rowOff>
    </xdr:from>
    <xdr:to>
      <xdr:col>1</xdr:col>
      <xdr:colOff>351234</xdr:colOff>
      <xdr:row>0</xdr:row>
      <xdr:rowOff>499608</xdr:rowOff>
    </xdr:to>
    <xdr:pic>
      <xdr:nvPicPr>
        <xdr:cNvPr id="2" name="Picture 15">
          <a:extLst>
            <a:ext uri="{FF2B5EF4-FFF2-40B4-BE49-F238E27FC236}">
              <a16:creationId xmlns:a16="http://schemas.microsoft.com/office/drawing/2014/main" id="{39E8827E-349C-5453-FED8-9B4D1C941E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3812"/>
          <a:ext cx="636984" cy="4757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customProperty" Target="../customProperty3.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customProperty" Target="../customProperty4.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108"/>
  <sheetViews>
    <sheetView showGridLines="0" tabSelected="1" zoomScale="160" zoomScaleNormal="160" workbookViewId="0">
      <selection activeCell="G19" sqref="G19"/>
    </sheetView>
  </sheetViews>
  <sheetFormatPr defaultColWidth="9.140625" defaultRowHeight="12.75" x14ac:dyDescent="0.2"/>
  <cols>
    <col min="1" max="1" width="10.7109375" style="10" customWidth="1"/>
    <col min="2" max="2" width="10" style="10" customWidth="1"/>
    <col min="3" max="3" width="14.7109375" style="10" customWidth="1"/>
    <col min="4" max="4" width="36" style="10" customWidth="1"/>
    <col min="5" max="5" width="21.28515625" style="10" customWidth="1"/>
    <col min="6" max="6" width="7.85546875" style="10" bestFit="1" customWidth="1"/>
    <col min="7" max="7" width="11.85546875" style="10" bestFit="1" customWidth="1"/>
    <col min="8" max="8" width="14.42578125" style="10" bestFit="1" customWidth="1"/>
    <col min="9" max="9" width="17" style="10" bestFit="1" customWidth="1"/>
    <col min="10" max="10" width="10.7109375" style="4" bestFit="1" customWidth="1"/>
    <col min="11" max="11" width="2.140625" style="10" bestFit="1" customWidth="1"/>
    <col min="12" max="12" width="16" style="10" bestFit="1" customWidth="1"/>
    <col min="13" max="15" width="12.7109375" style="10" customWidth="1"/>
    <col min="16" max="16384" width="9.140625" style="10"/>
  </cols>
  <sheetData>
    <row r="1" spans="1:16" s="4" customFormat="1" ht="42" customHeight="1" x14ac:dyDescent="0.2">
      <c r="A1" s="114" t="s">
        <v>688</v>
      </c>
      <c r="B1" s="114"/>
      <c r="C1" s="114"/>
      <c r="D1" s="114"/>
      <c r="E1" s="114"/>
      <c r="F1" s="114"/>
      <c r="G1" s="114"/>
      <c r="H1" s="114"/>
      <c r="I1" s="69"/>
      <c r="J1" s="17"/>
      <c r="L1" s="24"/>
      <c r="M1" s="24"/>
      <c r="N1" s="24"/>
      <c r="O1" s="24"/>
    </row>
    <row r="2" spans="1:16" s="4" customFormat="1" ht="40.5" customHeight="1" x14ac:dyDescent="0.2">
      <c r="A2" s="119" t="s">
        <v>703</v>
      </c>
      <c r="B2" s="120"/>
      <c r="C2" s="121" t="s">
        <v>0</v>
      </c>
      <c r="D2" s="122"/>
      <c r="E2" s="122"/>
      <c r="F2" s="122"/>
      <c r="G2" s="123"/>
      <c r="H2" s="123"/>
      <c r="I2" s="69"/>
      <c r="J2" s="17"/>
      <c r="L2" s="24"/>
      <c r="M2" s="24"/>
      <c r="N2" s="24"/>
      <c r="O2" s="24"/>
    </row>
    <row r="3" spans="1:16" s="4" customFormat="1" ht="58.5" customHeight="1" x14ac:dyDescent="0.2">
      <c r="A3" s="124"/>
      <c r="B3" s="125"/>
      <c r="C3" s="122"/>
      <c r="D3" s="122"/>
      <c r="E3" s="122"/>
      <c r="F3" s="122"/>
      <c r="G3" s="123"/>
      <c r="H3" s="123"/>
      <c r="I3" s="69"/>
      <c r="J3" s="17"/>
      <c r="L3" s="24"/>
      <c r="M3" s="24"/>
      <c r="N3" s="24"/>
      <c r="O3" s="24"/>
    </row>
    <row r="4" spans="1:16" s="4" customFormat="1" ht="24" customHeight="1" x14ac:dyDescent="0.2">
      <c r="A4" s="60"/>
      <c r="B4" s="60"/>
      <c r="C4" s="60"/>
      <c r="D4" s="60"/>
      <c r="E4" s="71" t="s">
        <v>1</v>
      </c>
      <c r="F4" s="60"/>
      <c r="G4" s="60"/>
      <c r="H4" s="60"/>
      <c r="I4" s="69"/>
      <c r="J4" s="17"/>
      <c r="L4" s="24"/>
      <c r="M4" s="24"/>
      <c r="N4" s="24"/>
      <c r="O4" s="24"/>
    </row>
    <row r="5" spans="1:16" s="4" customFormat="1" ht="14.45" customHeight="1" x14ac:dyDescent="0.25">
      <c r="B5" s="118"/>
      <c r="C5" s="118"/>
      <c r="D5" s="15"/>
      <c r="E5" s="74" t="s">
        <v>2</v>
      </c>
      <c r="F5" s="115"/>
      <c r="G5" s="115"/>
      <c r="H5" s="115"/>
      <c r="I5" s="68"/>
      <c r="J5" s="18"/>
      <c r="L5" s="61"/>
      <c r="M5" s="62"/>
      <c r="N5" s="36"/>
      <c r="O5" s="63"/>
    </row>
    <row r="6" spans="1:16" s="7" customFormat="1" ht="14.45" customHeight="1" x14ac:dyDescent="0.2">
      <c r="A6" s="25" t="s">
        <v>3</v>
      </c>
      <c r="B6" s="3" t="str">
        <f>G103</f>
        <v/>
      </c>
      <c r="C6" s="56" t="s">
        <v>4</v>
      </c>
      <c r="D6" s="6"/>
      <c r="E6" s="74" t="s">
        <v>5</v>
      </c>
      <c r="F6" s="116"/>
      <c r="G6" s="116"/>
      <c r="H6" s="116"/>
      <c r="I6" s="64"/>
      <c r="J6" s="19"/>
      <c r="L6" s="61"/>
      <c r="M6" s="62"/>
      <c r="N6" s="61"/>
      <c r="O6" s="36"/>
    </row>
    <row r="7" spans="1:16" s="7" customFormat="1" ht="14.45" customHeight="1" x14ac:dyDescent="0.2">
      <c r="A7" s="25" t="s">
        <v>6</v>
      </c>
      <c r="B7" s="3">
        <f>G104</f>
        <v>0</v>
      </c>
      <c r="C7" s="56" t="s">
        <v>7</v>
      </c>
      <c r="D7" s="6"/>
      <c r="E7" s="74" t="s">
        <v>8</v>
      </c>
      <c r="F7" s="116"/>
      <c r="G7" s="116"/>
      <c r="H7" s="116"/>
      <c r="J7" s="19"/>
      <c r="L7" s="61"/>
      <c r="M7" s="63"/>
      <c r="N7" s="62"/>
      <c r="O7" s="62"/>
    </row>
    <row r="8" spans="1:16" s="7" customFormat="1" ht="14.45" customHeight="1" x14ac:dyDescent="0.2">
      <c r="A8" s="25" t="s">
        <v>9</v>
      </c>
      <c r="B8" s="3">
        <f>G105</f>
        <v>0</v>
      </c>
      <c r="C8" s="6" t="s">
        <v>4</v>
      </c>
      <c r="D8" s="5"/>
      <c r="E8" s="74" t="s">
        <v>10</v>
      </c>
      <c r="F8" s="117"/>
      <c r="G8" s="117"/>
      <c r="H8" s="117"/>
      <c r="I8" s="64"/>
      <c r="J8" s="19"/>
      <c r="L8" s="61"/>
      <c r="M8" s="62"/>
      <c r="N8" s="62"/>
      <c r="O8" s="62"/>
    </row>
    <row r="9" spans="1:16" s="7" customFormat="1" ht="14.45" customHeight="1" x14ac:dyDescent="0.2">
      <c r="A9" s="56" t="s">
        <v>11</v>
      </c>
      <c r="B9" s="15"/>
      <c r="C9" s="56"/>
      <c r="D9" s="6"/>
      <c r="E9" s="74" t="s">
        <v>12</v>
      </c>
      <c r="F9" s="116"/>
      <c r="G9" s="116"/>
      <c r="H9" s="116"/>
      <c r="I9" s="64"/>
      <c r="J9" s="19"/>
      <c r="L9" s="126"/>
      <c r="M9" s="126"/>
      <c r="N9" s="126"/>
      <c r="O9" s="126"/>
    </row>
    <row r="10" spans="1:16" s="7" customFormat="1" ht="14.45" customHeight="1" x14ac:dyDescent="0.2">
      <c r="A10" s="56" t="s">
        <v>13</v>
      </c>
      <c r="B10" s="15"/>
      <c r="C10" s="56"/>
      <c r="D10" s="6"/>
      <c r="E10" s="74" t="s">
        <v>14</v>
      </c>
      <c r="F10" s="116"/>
      <c r="G10" s="116"/>
      <c r="H10" s="116"/>
      <c r="I10" s="64"/>
      <c r="J10" s="19"/>
      <c r="L10" s="64"/>
      <c r="M10" s="64"/>
      <c r="N10" s="64"/>
      <c r="O10" s="64"/>
    </row>
    <row r="11" spans="1:16" s="7" customFormat="1" ht="14.45" customHeight="1" x14ac:dyDescent="0.2">
      <c r="A11" s="56" t="s">
        <v>15</v>
      </c>
      <c r="E11" s="74" t="s">
        <v>16</v>
      </c>
      <c r="F11" s="113"/>
      <c r="G11" s="113"/>
      <c r="H11" s="113"/>
      <c r="I11" s="64"/>
      <c r="J11" s="19"/>
      <c r="L11" s="64"/>
      <c r="M11" s="64"/>
      <c r="N11" s="64"/>
      <c r="O11" s="64"/>
    </row>
    <row r="12" spans="1:16" s="7" customFormat="1" ht="14.45" customHeight="1" x14ac:dyDescent="0.2">
      <c r="E12" s="74" t="s">
        <v>17</v>
      </c>
      <c r="F12" s="113"/>
      <c r="G12" s="113"/>
      <c r="H12" s="113"/>
      <c r="I12" s="64"/>
      <c r="J12" s="19"/>
      <c r="L12" s="64"/>
      <c r="M12" s="64"/>
      <c r="N12" s="64"/>
      <c r="O12" s="64"/>
    </row>
    <row r="13" spans="1:16" s="7" customFormat="1" ht="17.45" customHeight="1" x14ac:dyDescent="0.25">
      <c r="E13" s="74" t="s">
        <v>18</v>
      </c>
      <c r="F13" s="70"/>
      <c r="G13" s="70"/>
      <c r="H13" s="70"/>
      <c r="I13" s="19"/>
      <c r="L13" s="65"/>
      <c r="M13" s="64"/>
      <c r="N13" s="64"/>
      <c r="O13" s="64"/>
    </row>
    <row r="14" spans="1:16" s="4" customFormat="1" ht="21.95" customHeight="1" x14ac:dyDescent="0.2">
      <c r="A14" s="7"/>
      <c r="B14" s="7"/>
      <c r="C14" s="7"/>
      <c r="D14" s="7"/>
      <c r="E14" s="74" t="s">
        <v>19</v>
      </c>
      <c r="F14" s="113"/>
      <c r="G14" s="113"/>
      <c r="H14" s="113"/>
      <c r="I14" s="54"/>
      <c r="J14" s="54"/>
      <c r="K14" s="66"/>
      <c r="L14" s="7"/>
      <c r="M14" s="7"/>
      <c r="N14" s="7"/>
      <c r="O14" s="7"/>
      <c r="P14" s="54"/>
    </row>
    <row r="15" spans="1:16" s="4" customFormat="1" ht="15" customHeight="1" x14ac:dyDescent="0.25">
      <c r="A15" s="7"/>
      <c r="B15" s="7"/>
      <c r="C15" s="7"/>
      <c r="D15" s="7"/>
      <c r="E15" s="72"/>
      <c r="F15" s="23"/>
      <c r="G15" s="23"/>
      <c r="H15" s="23"/>
      <c r="I15" s="20"/>
      <c r="K15" s="66"/>
      <c r="L15" s="66"/>
      <c r="M15" s="66"/>
      <c r="N15" s="66"/>
    </row>
    <row r="16" spans="1:16" s="4" customFormat="1" ht="15" customHeight="1" x14ac:dyDescent="0.25">
      <c r="A16" s="7"/>
      <c r="B16" s="7"/>
      <c r="C16" s="7"/>
      <c r="D16" s="7"/>
      <c r="E16" s="72"/>
      <c r="F16" s="23"/>
      <c r="G16" s="23"/>
      <c r="H16" s="20"/>
      <c r="J16" s="67"/>
      <c r="K16" s="67"/>
      <c r="L16" s="67"/>
      <c r="M16" s="67"/>
    </row>
    <row r="17" spans="1:13" s="4" customFormat="1" ht="15" customHeight="1" x14ac:dyDescent="0.25">
      <c r="A17" s="71" t="s">
        <v>20</v>
      </c>
      <c r="B17" s="6"/>
      <c r="C17" s="6"/>
      <c r="D17" s="23"/>
      <c r="E17" s="72"/>
      <c r="F17" s="23"/>
      <c r="G17" s="23"/>
      <c r="H17" s="20"/>
      <c r="J17" s="67"/>
      <c r="K17" s="67"/>
      <c r="L17" s="67"/>
      <c r="M17" s="67"/>
    </row>
    <row r="18" spans="1:13" s="4" customFormat="1" ht="15" customHeight="1" x14ac:dyDescent="0.2">
      <c r="A18" s="1" t="s">
        <v>21</v>
      </c>
      <c r="B18" s="1" t="s">
        <v>22</v>
      </c>
      <c r="C18" s="128" t="s">
        <v>23</v>
      </c>
      <c r="D18" s="128"/>
      <c r="E18" s="57" t="s">
        <v>24</v>
      </c>
      <c r="F18" s="57" t="s">
        <v>25</v>
      </c>
      <c r="G18" s="57" t="s">
        <v>26</v>
      </c>
      <c r="H18" s="20"/>
      <c r="J18" s="67"/>
      <c r="K18" s="67"/>
      <c r="L18" s="67"/>
      <c r="M18" s="67"/>
    </row>
    <row r="19" spans="1:13" s="4" customFormat="1" ht="15" customHeight="1" x14ac:dyDescent="0.2">
      <c r="A19" s="40"/>
      <c r="B19" s="40"/>
      <c r="C19" s="129" t="str">
        <f>IFERROR(VLOOKUP(A19,'Product Info'!B:C,2,FALSE),"")</f>
        <v/>
      </c>
      <c r="D19" s="130"/>
      <c r="E19" s="55" t="str">
        <f>IFERROR(VLOOKUP(A19,'Product Info'!B:D,3,FALSE),"")</f>
        <v/>
      </c>
      <c r="F19" s="41" t="str">
        <f>IFERROR(VLOOKUP(A19,'Product Info'!B:E,4,FALSE),"")</f>
        <v/>
      </c>
      <c r="G19" s="2" t="str">
        <f t="shared" ref="G19:G50" si="0">IFERROR((F19*B19),"")</f>
        <v/>
      </c>
      <c r="H19" s="20"/>
      <c r="J19" s="67"/>
      <c r="K19" s="67"/>
      <c r="L19" s="67"/>
      <c r="M19" s="67"/>
    </row>
    <row r="20" spans="1:13" s="4" customFormat="1" ht="15" customHeight="1" x14ac:dyDescent="0.2">
      <c r="A20" s="40"/>
      <c r="B20" s="40"/>
      <c r="C20" s="127" t="str">
        <f>IFERROR(VLOOKUP(A20,'Product Info'!B:C,2,FALSE),"")</f>
        <v/>
      </c>
      <c r="D20" s="127"/>
      <c r="E20" s="55" t="str">
        <f>IFERROR(VLOOKUP(A20,'Product Info'!B:D,3,FALSE),"")</f>
        <v/>
      </c>
      <c r="F20" s="41" t="str">
        <f>IFERROR(VLOOKUP(A20,'Product Info'!B:E,4,FALSE),"")</f>
        <v/>
      </c>
      <c r="G20" s="2" t="str">
        <f t="shared" si="0"/>
        <v/>
      </c>
      <c r="H20" s="20"/>
      <c r="J20" s="67"/>
      <c r="K20" s="67"/>
      <c r="L20" s="67"/>
      <c r="M20" s="67"/>
    </row>
    <row r="21" spans="1:13" s="4" customFormat="1" ht="15" customHeight="1" x14ac:dyDescent="0.2">
      <c r="A21" s="40"/>
      <c r="B21" s="40"/>
      <c r="C21" s="127" t="str">
        <f>IFERROR(VLOOKUP(A21,'Product Info'!B:C,2,FALSE),"")</f>
        <v/>
      </c>
      <c r="D21" s="127"/>
      <c r="E21" s="55" t="str">
        <f>IFERROR(VLOOKUP(A21,'Product Info'!B:D,3,FALSE),"")</f>
        <v/>
      </c>
      <c r="F21" s="41" t="str">
        <f>IFERROR(VLOOKUP(A21,'Product Info'!B:E,4,FALSE),"")</f>
        <v/>
      </c>
      <c r="G21" s="2" t="str">
        <f t="shared" si="0"/>
        <v/>
      </c>
      <c r="H21" s="20"/>
      <c r="J21" s="67"/>
      <c r="K21" s="67"/>
      <c r="L21" s="67"/>
      <c r="M21" s="67"/>
    </row>
    <row r="22" spans="1:13" s="4" customFormat="1" ht="15" customHeight="1" x14ac:dyDescent="0.2">
      <c r="A22" s="40"/>
      <c r="B22" s="40"/>
      <c r="C22" s="127" t="str">
        <f>IFERROR(VLOOKUP(A22,'Product Info'!B:C,2,FALSE),"")</f>
        <v/>
      </c>
      <c r="D22" s="127"/>
      <c r="E22" s="55" t="str">
        <f>IFERROR(VLOOKUP(A22,'Product Info'!B:D,3,FALSE),"")</f>
        <v/>
      </c>
      <c r="F22" s="41" t="str">
        <f>IFERROR(VLOOKUP(A22,'Product Info'!B:E,4,FALSE),"")</f>
        <v/>
      </c>
      <c r="G22" s="2" t="str">
        <f t="shared" si="0"/>
        <v/>
      </c>
      <c r="H22" s="20"/>
      <c r="J22" s="67"/>
      <c r="K22" s="67"/>
      <c r="L22" s="67"/>
      <c r="M22" s="67"/>
    </row>
    <row r="23" spans="1:13" s="4" customFormat="1" ht="15" customHeight="1" x14ac:dyDescent="0.2">
      <c r="A23" s="40"/>
      <c r="B23" s="40"/>
      <c r="C23" s="127" t="str">
        <f>IFERROR(VLOOKUP(A23,'Product Info'!B:C,2,FALSE),"")</f>
        <v/>
      </c>
      <c r="D23" s="127"/>
      <c r="E23" s="55" t="str">
        <f>IFERROR(VLOOKUP(A23,'Product Info'!B:D,3,FALSE),"")</f>
        <v/>
      </c>
      <c r="F23" s="41" t="str">
        <f>IFERROR(VLOOKUP(A23,'Product Info'!B:E,4,FALSE),"")</f>
        <v/>
      </c>
      <c r="G23" s="2" t="str">
        <f t="shared" si="0"/>
        <v/>
      </c>
      <c r="H23" s="20"/>
      <c r="J23" s="67"/>
      <c r="K23" s="67"/>
      <c r="L23" s="67"/>
      <c r="M23" s="67"/>
    </row>
    <row r="24" spans="1:13" s="4" customFormat="1" ht="15" customHeight="1" x14ac:dyDescent="0.2">
      <c r="A24" s="40"/>
      <c r="B24" s="40"/>
      <c r="C24" s="127" t="str">
        <f>IFERROR(VLOOKUP(A24,'Product Info'!B:C,2,FALSE),"")</f>
        <v/>
      </c>
      <c r="D24" s="127"/>
      <c r="E24" s="55" t="str">
        <f>IFERROR(VLOOKUP(A24,'Product Info'!B:D,3,FALSE),"")</f>
        <v/>
      </c>
      <c r="F24" s="41" t="str">
        <f>IFERROR(VLOOKUP(A24,'Product Info'!B:E,4,FALSE),"")</f>
        <v/>
      </c>
      <c r="G24" s="2" t="str">
        <f t="shared" si="0"/>
        <v/>
      </c>
      <c r="H24" s="20"/>
      <c r="J24" s="67"/>
      <c r="K24" s="67"/>
      <c r="L24" s="67"/>
      <c r="M24" s="67"/>
    </row>
    <row r="25" spans="1:13" s="4" customFormat="1" ht="15" customHeight="1" x14ac:dyDescent="0.2">
      <c r="A25" s="40"/>
      <c r="B25" s="40"/>
      <c r="C25" s="127" t="str">
        <f>IFERROR(VLOOKUP(A25,'Product Info'!B:C,2,FALSE),"")</f>
        <v/>
      </c>
      <c r="D25" s="127"/>
      <c r="E25" s="55" t="str">
        <f>IFERROR(VLOOKUP(A25,'Product Info'!B:D,3,FALSE),"")</f>
        <v/>
      </c>
      <c r="F25" s="41" t="str">
        <f>IFERROR(VLOOKUP(A25,'Product Info'!B:E,4,FALSE),"")</f>
        <v/>
      </c>
      <c r="G25" s="2" t="str">
        <f t="shared" si="0"/>
        <v/>
      </c>
      <c r="H25" s="20"/>
      <c r="J25" s="67"/>
      <c r="K25" s="67"/>
      <c r="L25" s="67"/>
      <c r="M25" s="67"/>
    </row>
    <row r="26" spans="1:13" s="4" customFormat="1" ht="15" customHeight="1" x14ac:dyDescent="0.2">
      <c r="A26" s="40"/>
      <c r="B26" s="40"/>
      <c r="C26" s="127" t="str">
        <f>IFERROR(VLOOKUP(A26,'Product Info'!B:C,2,FALSE),"")</f>
        <v/>
      </c>
      <c r="D26" s="127"/>
      <c r="E26" s="55" t="str">
        <f>IFERROR(VLOOKUP(A26,'Product Info'!B:D,3,FALSE),"")</f>
        <v/>
      </c>
      <c r="F26" s="41" t="str">
        <f>IFERROR(VLOOKUP(A26,'Product Info'!B:E,4,FALSE),"")</f>
        <v/>
      </c>
      <c r="G26" s="2" t="str">
        <f t="shared" si="0"/>
        <v/>
      </c>
      <c r="H26" s="20"/>
      <c r="J26" s="67"/>
      <c r="K26" s="67"/>
      <c r="L26" s="67"/>
      <c r="M26" s="67"/>
    </row>
    <row r="27" spans="1:13" s="4" customFormat="1" ht="15" customHeight="1" x14ac:dyDescent="0.2">
      <c r="A27" s="40"/>
      <c r="B27" s="40"/>
      <c r="C27" s="127" t="str">
        <f>IFERROR(VLOOKUP(A27,'Product Info'!B:C,2,FALSE),"")</f>
        <v/>
      </c>
      <c r="D27" s="127"/>
      <c r="E27" s="55" t="str">
        <f>IFERROR(VLOOKUP(A27,'Product Info'!B:D,3,FALSE),"")</f>
        <v/>
      </c>
      <c r="F27" s="41" t="str">
        <f>IFERROR(VLOOKUP(A27,'Product Info'!B:E,4,FALSE),"")</f>
        <v/>
      </c>
      <c r="G27" s="2" t="str">
        <f t="shared" si="0"/>
        <v/>
      </c>
      <c r="H27" s="20"/>
      <c r="J27" s="67"/>
      <c r="K27" s="67"/>
      <c r="L27" s="67"/>
      <c r="M27" s="67"/>
    </row>
    <row r="28" spans="1:13" s="4" customFormat="1" ht="15" customHeight="1" x14ac:dyDescent="0.2">
      <c r="A28" s="40"/>
      <c r="B28" s="40"/>
      <c r="C28" s="127" t="str">
        <f>IFERROR(VLOOKUP(A28,'Product Info'!B:C,2,FALSE),"")</f>
        <v/>
      </c>
      <c r="D28" s="127"/>
      <c r="E28" s="55" t="str">
        <f>IFERROR(VLOOKUP(A28,'Product Info'!B:D,3,FALSE),"")</f>
        <v/>
      </c>
      <c r="F28" s="41" t="str">
        <f>IFERROR(VLOOKUP(A28,'Product Info'!B:E,4,FALSE),"")</f>
        <v/>
      </c>
      <c r="G28" s="2" t="str">
        <f t="shared" si="0"/>
        <v/>
      </c>
      <c r="H28" s="20"/>
      <c r="J28" s="67"/>
      <c r="K28" s="67"/>
      <c r="L28" s="67"/>
      <c r="M28" s="67"/>
    </row>
    <row r="29" spans="1:13" s="4" customFormat="1" ht="15" customHeight="1" x14ac:dyDescent="0.2">
      <c r="A29" s="40"/>
      <c r="B29" s="40"/>
      <c r="C29" s="127" t="str">
        <f>IFERROR(VLOOKUP(A29,'Product Info'!B:C,2,FALSE),"")</f>
        <v/>
      </c>
      <c r="D29" s="127"/>
      <c r="E29" s="55" t="str">
        <f>IFERROR(VLOOKUP(A29,'Product Info'!B:D,3,FALSE),"")</f>
        <v/>
      </c>
      <c r="F29" s="41" t="str">
        <f>IFERROR(VLOOKUP(A29,'Product Info'!B:E,4,FALSE),"")</f>
        <v/>
      </c>
      <c r="G29" s="2" t="str">
        <f t="shared" si="0"/>
        <v/>
      </c>
      <c r="H29" s="20"/>
    </row>
    <row r="30" spans="1:13" s="4" customFormat="1" ht="15" customHeight="1" x14ac:dyDescent="0.2">
      <c r="A30" s="40"/>
      <c r="B30" s="40"/>
      <c r="C30" s="127" t="str">
        <f>IFERROR(VLOOKUP(A30,'Product Info'!B:C,2,FALSE),"")</f>
        <v/>
      </c>
      <c r="D30" s="127"/>
      <c r="E30" s="55" t="str">
        <f>IFERROR(VLOOKUP(A30,'Product Info'!B:D,3,FALSE),"")</f>
        <v/>
      </c>
      <c r="F30" s="41" t="str">
        <f>IFERROR(VLOOKUP(A30,'Product Info'!B:E,4,FALSE),"")</f>
        <v/>
      </c>
      <c r="G30" s="2" t="str">
        <f t="shared" si="0"/>
        <v/>
      </c>
      <c r="H30" s="20"/>
    </row>
    <row r="31" spans="1:13" s="4" customFormat="1" ht="15" customHeight="1" x14ac:dyDescent="0.2">
      <c r="A31" s="40"/>
      <c r="B31" s="40"/>
      <c r="C31" s="127" t="str">
        <f>IFERROR(VLOOKUP(A31,'Product Info'!B:C,2,FALSE),"")</f>
        <v/>
      </c>
      <c r="D31" s="127"/>
      <c r="E31" s="55" t="str">
        <f>IFERROR(VLOOKUP(A31,'Product Info'!B:D,3,FALSE),"")</f>
        <v/>
      </c>
      <c r="F31" s="41" t="str">
        <f>IFERROR(VLOOKUP(A31,'Product Info'!B:E,4,FALSE),"")</f>
        <v/>
      </c>
      <c r="G31" s="2" t="str">
        <f t="shared" si="0"/>
        <v/>
      </c>
      <c r="H31" s="20"/>
    </row>
    <row r="32" spans="1:13" s="4" customFormat="1" ht="15" customHeight="1" x14ac:dyDescent="0.2">
      <c r="A32" s="40"/>
      <c r="B32" s="40"/>
      <c r="C32" s="127" t="str">
        <f>IFERROR(VLOOKUP(A32,'Product Info'!B:C,2,FALSE),"")</f>
        <v/>
      </c>
      <c r="D32" s="127"/>
      <c r="E32" s="55" t="str">
        <f>IFERROR(VLOOKUP(A32,'Product Info'!B:D,3,FALSE),"")</f>
        <v/>
      </c>
      <c r="F32" s="41" t="str">
        <f>IFERROR(VLOOKUP(A32,'Product Info'!B:E,4,FALSE),"")</f>
        <v/>
      </c>
      <c r="G32" s="2" t="str">
        <f t="shared" si="0"/>
        <v/>
      </c>
      <c r="H32" s="20"/>
    </row>
    <row r="33" spans="1:13" s="4" customFormat="1" ht="15" customHeight="1" x14ac:dyDescent="0.2">
      <c r="A33" s="40"/>
      <c r="B33" s="40"/>
      <c r="C33" s="127" t="str">
        <f>IFERROR(VLOOKUP(A33,'Product Info'!B:C,2,FALSE),"")</f>
        <v/>
      </c>
      <c r="D33" s="127"/>
      <c r="E33" s="55" t="str">
        <f>IFERROR(VLOOKUP(A33,'Product Info'!B:D,3,FALSE),"")</f>
        <v/>
      </c>
      <c r="F33" s="41" t="str">
        <f>IFERROR(VLOOKUP(A33,'Product Info'!B:E,4,FALSE),"")</f>
        <v/>
      </c>
      <c r="G33" s="2" t="str">
        <f t="shared" si="0"/>
        <v/>
      </c>
      <c r="H33" s="20"/>
    </row>
    <row r="34" spans="1:13" s="4" customFormat="1" ht="15" customHeight="1" x14ac:dyDescent="0.2">
      <c r="A34" s="40"/>
      <c r="B34" s="40"/>
      <c r="C34" s="127" t="str">
        <f>IFERROR(VLOOKUP(A34,'Product Info'!B:C,2,FALSE),"")</f>
        <v/>
      </c>
      <c r="D34" s="127"/>
      <c r="E34" s="55" t="str">
        <f>IFERROR(VLOOKUP(A34,'Product Info'!B:D,3,FALSE),"")</f>
        <v/>
      </c>
      <c r="F34" s="41" t="str">
        <f>IFERROR(VLOOKUP(A34,'Product Info'!B:E,4,FALSE),"")</f>
        <v/>
      </c>
      <c r="G34" s="2" t="str">
        <f t="shared" si="0"/>
        <v/>
      </c>
      <c r="H34" s="20"/>
      <c r="J34" s="51"/>
      <c r="K34" s="52"/>
      <c r="L34" s="51"/>
      <c r="M34" s="16"/>
    </row>
    <row r="35" spans="1:13" s="4" customFormat="1" ht="15" customHeight="1" x14ac:dyDescent="0.2">
      <c r="A35" s="40"/>
      <c r="B35" s="40"/>
      <c r="C35" s="127" t="str">
        <f>IFERROR(VLOOKUP(A35,'Product Info'!B:C,2,FALSE),"")</f>
        <v/>
      </c>
      <c r="D35" s="127"/>
      <c r="E35" s="55" t="str">
        <f>IFERROR(VLOOKUP(A35,'Product Info'!B:D,3,FALSE),"")</f>
        <v/>
      </c>
      <c r="F35" s="41" t="str">
        <f>IFERROR(VLOOKUP(A35,'Product Info'!B:E,4,FALSE),"")</f>
        <v/>
      </c>
      <c r="G35" s="2" t="str">
        <f t="shared" si="0"/>
        <v/>
      </c>
      <c r="H35" s="20"/>
      <c r="J35" s="51"/>
      <c r="K35" s="52"/>
      <c r="L35" s="51"/>
      <c r="M35" s="16"/>
    </row>
    <row r="36" spans="1:13" s="4" customFormat="1" ht="15" customHeight="1" x14ac:dyDescent="0.2">
      <c r="A36" s="40"/>
      <c r="B36" s="40"/>
      <c r="C36" s="127" t="str">
        <f>IFERROR(VLOOKUP(A36,'Product Info'!B:C,2,FALSE),"")</f>
        <v/>
      </c>
      <c r="D36" s="127"/>
      <c r="E36" s="55" t="str">
        <f>IFERROR(VLOOKUP(A36,'Product Info'!B:D,3,FALSE),"")</f>
        <v/>
      </c>
      <c r="F36" s="41" t="str">
        <f>IFERROR(VLOOKUP(A36,'Product Info'!B:E,4,FALSE),"")</f>
        <v/>
      </c>
      <c r="G36" s="2" t="str">
        <f t="shared" si="0"/>
        <v/>
      </c>
      <c r="H36" s="20"/>
    </row>
    <row r="37" spans="1:13" s="4" customFormat="1" ht="15" customHeight="1" x14ac:dyDescent="0.2">
      <c r="A37" s="40"/>
      <c r="B37" s="40"/>
      <c r="C37" s="127" t="str">
        <f>IFERROR(VLOOKUP(A37,'Product Info'!B:C,2,FALSE),"")</f>
        <v/>
      </c>
      <c r="D37" s="127"/>
      <c r="E37" s="55" t="str">
        <f>IFERROR(VLOOKUP(A37,'Product Info'!B:D,3,FALSE),"")</f>
        <v/>
      </c>
      <c r="F37" s="41" t="str">
        <f>IFERROR(VLOOKUP(A37,'Product Info'!B:E,4,FALSE),"")</f>
        <v/>
      </c>
      <c r="G37" s="2" t="str">
        <f t="shared" si="0"/>
        <v/>
      </c>
      <c r="H37" s="20"/>
    </row>
    <row r="38" spans="1:13" s="4" customFormat="1" ht="15" customHeight="1" x14ac:dyDescent="0.2">
      <c r="A38" s="40"/>
      <c r="B38" s="40"/>
      <c r="C38" s="127" t="str">
        <f>IFERROR(VLOOKUP(A38,'Product Info'!B:C,2,FALSE),"")</f>
        <v/>
      </c>
      <c r="D38" s="127"/>
      <c r="E38" s="55" t="str">
        <f>IFERROR(VLOOKUP(A38,'Product Info'!B:D,3,FALSE),"")</f>
        <v/>
      </c>
      <c r="F38" s="41" t="str">
        <f>IFERROR(VLOOKUP(A38,'Product Info'!B:E,4,FALSE),"")</f>
        <v/>
      </c>
      <c r="G38" s="2" t="str">
        <f t="shared" si="0"/>
        <v/>
      </c>
      <c r="H38" s="20"/>
    </row>
    <row r="39" spans="1:13" s="4" customFormat="1" ht="15" customHeight="1" x14ac:dyDescent="0.2">
      <c r="A39" s="40"/>
      <c r="B39" s="40"/>
      <c r="C39" s="127" t="str">
        <f>IFERROR(VLOOKUP(A39,'Product Info'!B:C,2,FALSE),"")</f>
        <v/>
      </c>
      <c r="D39" s="127"/>
      <c r="E39" s="55" t="str">
        <f>IFERROR(VLOOKUP(A39,'Product Info'!B:D,3,FALSE),"")</f>
        <v/>
      </c>
      <c r="F39" s="41" t="str">
        <f>IFERROR(VLOOKUP(A39,'Product Info'!B:E,4,FALSE),"")</f>
        <v/>
      </c>
      <c r="G39" s="2" t="str">
        <f t="shared" si="0"/>
        <v/>
      </c>
      <c r="H39" s="20"/>
    </row>
    <row r="40" spans="1:13" s="4" customFormat="1" ht="15" customHeight="1" x14ac:dyDescent="0.2">
      <c r="A40" s="40"/>
      <c r="B40" s="40"/>
      <c r="C40" s="127" t="str">
        <f>IFERROR(VLOOKUP(A40,'Product Info'!B:C,2,FALSE),"")</f>
        <v/>
      </c>
      <c r="D40" s="127"/>
      <c r="E40" s="55" t="str">
        <f>IFERROR(VLOOKUP(A40,'Product Info'!B:D,3,FALSE),"")</f>
        <v/>
      </c>
      <c r="F40" s="41" t="str">
        <f>IFERROR(VLOOKUP(A40,'Product Info'!B:E,4,FALSE),"")</f>
        <v/>
      </c>
      <c r="G40" s="2" t="str">
        <f t="shared" si="0"/>
        <v/>
      </c>
      <c r="H40" s="20"/>
    </row>
    <row r="41" spans="1:13" s="4" customFormat="1" ht="15" customHeight="1" x14ac:dyDescent="0.2">
      <c r="A41" s="40"/>
      <c r="B41" s="40"/>
      <c r="C41" s="127" t="str">
        <f>IFERROR(VLOOKUP(A41,'Product Info'!B:C,2,FALSE),"")</f>
        <v/>
      </c>
      <c r="D41" s="127"/>
      <c r="E41" s="55" t="str">
        <f>IFERROR(VLOOKUP(A41,'Product Info'!B:D,3,FALSE),"")</f>
        <v/>
      </c>
      <c r="F41" s="41" t="str">
        <f>IFERROR(VLOOKUP(A41,'Product Info'!B:E,4,FALSE),"")</f>
        <v/>
      </c>
      <c r="G41" s="2" t="str">
        <f t="shared" si="0"/>
        <v/>
      </c>
      <c r="H41" s="20"/>
    </row>
    <row r="42" spans="1:13" s="4" customFormat="1" ht="15" customHeight="1" x14ac:dyDescent="0.2">
      <c r="A42" s="40"/>
      <c r="B42" s="40"/>
      <c r="C42" s="127" t="str">
        <f>IFERROR(VLOOKUP(A42,'Product Info'!B:C,2,FALSE),"")</f>
        <v/>
      </c>
      <c r="D42" s="127"/>
      <c r="E42" s="55" t="str">
        <f>IFERROR(VLOOKUP(A42,'Product Info'!B:D,3,FALSE),"")</f>
        <v/>
      </c>
      <c r="F42" s="41" t="str">
        <f>IFERROR(VLOOKUP(A42,'Product Info'!B:E,4,FALSE),"")</f>
        <v/>
      </c>
      <c r="G42" s="2" t="str">
        <f t="shared" si="0"/>
        <v/>
      </c>
      <c r="H42" s="20"/>
    </row>
    <row r="43" spans="1:13" s="4" customFormat="1" ht="15" customHeight="1" x14ac:dyDescent="0.2">
      <c r="A43" s="40"/>
      <c r="B43" s="40"/>
      <c r="C43" s="127" t="str">
        <f>IFERROR(VLOOKUP(A43,'Product Info'!B:C,2,FALSE),"")</f>
        <v/>
      </c>
      <c r="D43" s="127"/>
      <c r="E43" s="55" t="str">
        <f>IFERROR(VLOOKUP(A43,'Product Info'!B:D,3,FALSE),"")</f>
        <v/>
      </c>
      <c r="F43" s="41" t="str">
        <f>IFERROR(VLOOKUP(A43,'Product Info'!B:E,4,FALSE),"")</f>
        <v/>
      </c>
      <c r="G43" s="2" t="str">
        <f t="shared" si="0"/>
        <v/>
      </c>
      <c r="H43" s="20"/>
    </row>
    <row r="44" spans="1:13" s="4" customFormat="1" ht="15" customHeight="1" x14ac:dyDescent="0.2">
      <c r="A44" s="40"/>
      <c r="B44" s="40"/>
      <c r="C44" s="127" t="str">
        <f>IFERROR(VLOOKUP(A44,'Product Info'!B:C,2,FALSE),"")</f>
        <v/>
      </c>
      <c r="D44" s="127"/>
      <c r="E44" s="55" t="str">
        <f>IFERROR(VLOOKUP(A44,'Product Info'!B:D,3,FALSE),"")</f>
        <v/>
      </c>
      <c r="F44" s="41" t="str">
        <f>IFERROR(VLOOKUP(A44,'Product Info'!B:E,4,FALSE),"")</f>
        <v/>
      </c>
      <c r="G44" s="2" t="str">
        <f t="shared" si="0"/>
        <v/>
      </c>
      <c r="H44" s="20"/>
    </row>
    <row r="45" spans="1:13" s="4" customFormat="1" ht="15" customHeight="1" x14ac:dyDescent="0.2">
      <c r="A45" s="40"/>
      <c r="B45" s="40"/>
      <c r="C45" s="127" t="str">
        <f>IFERROR(VLOOKUP(A45,'Product Info'!B:C,2,FALSE),"")</f>
        <v/>
      </c>
      <c r="D45" s="127"/>
      <c r="E45" s="55" t="str">
        <f>IFERROR(VLOOKUP(A45,'Product Info'!B:D,3,FALSE),"")</f>
        <v/>
      </c>
      <c r="F45" s="41" t="str">
        <f>IFERROR(VLOOKUP(A45,'Product Info'!B:E,4,FALSE),"")</f>
        <v/>
      </c>
      <c r="G45" s="2" t="str">
        <f t="shared" si="0"/>
        <v/>
      </c>
      <c r="H45" s="20"/>
    </row>
    <row r="46" spans="1:13" s="4" customFormat="1" ht="15" customHeight="1" x14ac:dyDescent="0.2">
      <c r="A46" s="40"/>
      <c r="B46" s="40"/>
      <c r="C46" s="127" t="str">
        <f>IFERROR(VLOOKUP(A46,'Product Info'!B:C,2,FALSE),"")</f>
        <v/>
      </c>
      <c r="D46" s="127"/>
      <c r="E46" s="55" t="str">
        <f>IFERROR(VLOOKUP(A46,'Product Info'!B:D,3,FALSE),"")</f>
        <v/>
      </c>
      <c r="F46" s="41" t="str">
        <f>IFERROR(VLOOKUP(A46,'Product Info'!B:E,4,FALSE),"")</f>
        <v/>
      </c>
      <c r="G46" s="2" t="str">
        <f t="shared" si="0"/>
        <v/>
      </c>
      <c r="H46" s="20"/>
    </row>
    <row r="47" spans="1:13" s="4" customFormat="1" ht="15" customHeight="1" x14ac:dyDescent="0.2">
      <c r="A47" s="40"/>
      <c r="B47" s="40"/>
      <c r="C47" s="127" t="str">
        <f>IFERROR(VLOOKUP(A47,'Product Info'!B:C,2,FALSE),"")</f>
        <v/>
      </c>
      <c r="D47" s="127"/>
      <c r="E47" s="55" t="str">
        <f>IFERROR(VLOOKUP(A47,'Product Info'!B:D,3,FALSE),"")</f>
        <v/>
      </c>
      <c r="F47" s="41" t="str">
        <f>IFERROR(VLOOKUP(A47,'Product Info'!B:E,4,FALSE),"")</f>
        <v/>
      </c>
      <c r="G47" s="2" t="str">
        <f t="shared" si="0"/>
        <v/>
      </c>
      <c r="H47" s="20"/>
    </row>
    <row r="48" spans="1:13" s="4" customFormat="1" ht="15" customHeight="1" x14ac:dyDescent="0.2">
      <c r="A48" s="40"/>
      <c r="B48" s="40"/>
      <c r="C48" s="127" t="str">
        <f>IFERROR(VLOOKUP(A48,'Product Info'!B:C,2,FALSE),"")</f>
        <v/>
      </c>
      <c r="D48" s="127"/>
      <c r="E48" s="55" t="str">
        <f>IFERROR(VLOOKUP(A48,'Product Info'!B:D,3,FALSE),"")</f>
        <v/>
      </c>
      <c r="F48" s="41" t="str">
        <f>IFERROR(VLOOKUP(A48,'Product Info'!B:E,4,FALSE),"")</f>
        <v/>
      </c>
      <c r="G48" s="2" t="str">
        <f t="shared" si="0"/>
        <v/>
      </c>
      <c r="H48" s="20"/>
    </row>
    <row r="49" spans="1:8" s="4" customFormat="1" ht="15" customHeight="1" x14ac:dyDescent="0.2">
      <c r="A49" s="40"/>
      <c r="B49" s="40"/>
      <c r="C49" s="127" t="str">
        <f>IFERROR(VLOOKUP(A49,'Product Info'!B:C,2,FALSE),"")</f>
        <v/>
      </c>
      <c r="D49" s="127"/>
      <c r="E49" s="55" t="str">
        <f>IFERROR(VLOOKUP(A49,'Product Info'!B:D,3,FALSE),"")</f>
        <v/>
      </c>
      <c r="F49" s="41" t="str">
        <f>IFERROR(VLOOKUP(A49,'Product Info'!B:E,4,FALSE),"")</f>
        <v/>
      </c>
      <c r="G49" s="2" t="str">
        <f t="shared" si="0"/>
        <v/>
      </c>
      <c r="H49" s="20"/>
    </row>
    <row r="50" spans="1:8" s="4" customFormat="1" ht="15" customHeight="1" x14ac:dyDescent="0.2">
      <c r="A50" s="40"/>
      <c r="B50" s="40"/>
      <c r="C50" s="127" t="str">
        <f>IFERROR(VLOOKUP(A50,'Product Info'!B:C,2,FALSE),"")</f>
        <v/>
      </c>
      <c r="D50" s="127"/>
      <c r="E50" s="55" t="str">
        <f>IFERROR(VLOOKUP(A50,'Product Info'!B:D,3,FALSE),"")</f>
        <v/>
      </c>
      <c r="F50" s="41" t="str">
        <f>IFERROR(VLOOKUP(A50,'Product Info'!B:E,4,FALSE),"")</f>
        <v/>
      </c>
      <c r="G50" s="2" t="str">
        <f t="shared" si="0"/>
        <v/>
      </c>
      <c r="H50" s="20"/>
    </row>
    <row r="51" spans="1:8" s="4" customFormat="1" ht="15" customHeight="1" x14ac:dyDescent="0.2">
      <c r="A51" s="40"/>
      <c r="B51" s="40"/>
      <c r="C51" s="127" t="str">
        <f>IFERROR(VLOOKUP(A51,'Product Info'!B:C,2,FALSE),"")</f>
        <v/>
      </c>
      <c r="D51" s="127"/>
      <c r="E51" s="55" t="str">
        <f>IFERROR(VLOOKUP(A51,'Product Info'!B:D,3,FALSE),"")</f>
        <v/>
      </c>
      <c r="F51" s="41" t="str">
        <f>IFERROR(VLOOKUP(A51,'Product Info'!B:E,4,FALSE),"")</f>
        <v/>
      </c>
      <c r="G51" s="2" t="str">
        <f t="shared" ref="G51:G82" si="1">IFERROR((F51*B51),"")</f>
        <v/>
      </c>
      <c r="H51" s="20"/>
    </row>
    <row r="52" spans="1:8" s="4" customFormat="1" ht="15" customHeight="1" x14ac:dyDescent="0.2">
      <c r="A52" s="40"/>
      <c r="B52" s="40"/>
      <c r="C52" s="127" t="str">
        <f>IFERROR(VLOOKUP(A52,'Product Info'!B:C,2,FALSE),"")</f>
        <v/>
      </c>
      <c r="D52" s="127"/>
      <c r="E52" s="55" t="str">
        <f>IFERROR(VLOOKUP(A52,'Product Info'!B:D,3,FALSE),"")</f>
        <v/>
      </c>
      <c r="F52" s="41" t="str">
        <f>IFERROR(VLOOKUP(A52,'Product Info'!B:E,4,FALSE),"")</f>
        <v/>
      </c>
      <c r="G52" s="2" t="str">
        <f t="shared" si="1"/>
        <v/>
      </c>
      <c r="H52" s="20"/>
    </row>
    <row r="53" spans="1:8" s="4" customFormat="1" ht="15" customHeight="1" x14ac:dyDescent="0.2">
      <c r="A53" s="40"/>
      <c r="B53" s="40"/>
      <c r="C53" s="127" t="str">
        <f>IFERROR(VLOOKUP(A53,'Product Info'!B:C,2,FALSE),"")</f>
        <v/>
      </c>
      <c r="D53" s="127"/>
      <c r="E53" s="55" t="str">
        <f>IFERROR(VLOOKUP(A53,'Product Info'!B:D,3,FALSE),"")</f>
        <v/>
      </c>
      <c r="F53" s="41" t="str">
        <f>IFERROR(VLOOKUP(A53,'Product Info'!B:E,4,FALSE),"")</f>
        <v/>
      </c>
      <c r="G53" s="2" t="str">
        <f t="shared" si="1"/>
        <v/>
      </c>
      <c r="H53" s="20"/>
    </row>
    <row r="54" spans="1:8" s="4" customFormat="1" ht="15" customHeight="1" x14ac:dyDescent="0.2">
      <c r="A54" s="40"/>
      <c r="B54" s="40"/>
      <c r="C54" s="127" t="str">
        <f>IFERROR(VLOOKUP(A54,'Product Info'!B:C,2,FALSE),"")</f>
        <v/>
      </c>
      <c r="D54" s="127"/>
      <c r="E54" s="55" t="str">
        <f>IFERROR(VLOOKUP(A54,'Product Info'!B:D,3,FALSE),"")</f>
        <v/>
      </c>
      <c r="F54" s="41" t="str">
        <f>IFERROR(VLOOKUP(A54,'Product Info'!B:E,4,FALSE),"")</f>
        <v/>
      </c>
      <c r="G54" s="2" t="str">
        <f t="shared" si="1"/>
        <v/>
      </c>
      <c r="H54" s="20"/>
    </row>
    <row r="55" spans="1:8" s="4" customFormat="1" ht="15" customHeight="1" x14ac:dyDescent="0.2">
      <c r="A55" s="40"/>
      <c r="B55" s="40"/>
      <c r="C55" s="127" t="str">
        <f>IFERROR(VLOOKUP(A55,'Product Info'!B:C,2,FALSE),"")</f>
        <v/>
      </c>
      <c r="D55" s="127"/>
      <c r="E55" s="55" t="str">
        <f>IFERROR(VLOOKUP(A55,'Product Info'!B:D,3,FALSE),"")</f>
        <v/>
      </c>
      <c r="F55" s="41" t="str">
        <f>IFERROR(VLOOKUP(A55,'Product Info'!B:E,4,FALSE),"")</f>
        <v/>
      </c>
      <c r="G55" s="2" t="str">
        <f t="shared" si="1"/>
        <v/>
      </c>
      <c r="H55" s="20"/>
    </row>
    <row r="56" spans="1:8" s="4" customFormat="1" ht="15" customHeight="1" x14ac:dyDescent="0.2">
      <c r="A56" s="40"/>
      <c r="B56" s="40"/>
      <c r="C56" s="127" t="str">
        <f>IFERROR(VLOOKUP(A56,'Product Info'!B:C,2,FALSE),"")</f>
        <v/>
      </c>
      <c r="D56" s="127"/>
      <c r="E56" s="55" t="str">
        <f>IFERROR(VLOOKUP(A56,'Product Info'!B:D,3,FALSE),"")</f>
        <v/>
      </c>
      <c r="F56" s="41" t="str">
        <f>IFERROR(VLOOKUP(A56,'Product Info'!B:E,4,FALSE),"")</f>
        <v/>
      </c>
      <c r="G56" s="2" t="str">
        <f t="shared" si="1"/>
        <v/>
      </c>
      <c r="H56" s="20"/>
    </row>
    <row r="57" spans="1:8" s="4" customFormat="1" ht="15" customHeight="1" x14ac:dyDescent="0.2">
      <c r="A57" s="40"/>
      <c r="B57" s="40"/>
      <c r="C57" s="127" t="str">
        <f>IFERROR(VLOOKUP(A57,'Product Info'!B:C,2,FALSE),"")</f>
        <v/>
      </c>
      <c r="D57" s="127"/>
      <c r="E57" s="55" t="str">
        <f>IFERROR(VLOOKUP(A57,'Product Info'!B:D,3,FALSE),"")</f>
        <v/>
      </c>
      <c r="F57" s="41" t="str">
        <f>IFERROR(VLOOKUP(A57,'Product Info'!B:E,4,FALSE),"")</f>
        <v/>
      </c>
      <c r="G57" s="2" t="str">
        <f t="shared" si="1"/>
        <v/>
      </c>
      <c r="H57" s="20"/>
    </row>
    <row r="58" spans="1:8" s="4" customFormat="1" ht="15" customHeight="1" x14ac:dyDescent="0.2">
      <c r="A58" s="40"/>
      <c r="B58" s="40"/>
      <c r="C58" s="127" t="str">
        <f>IFERROR(VLOOKUP(A58,'Product Info'!B:C,2,FALSE),"")</f>
        <v/>
      </c>
      <c r="D58" s="127"/>
      <c r="E58" s="55" t="str">
        <f>IFERROR(VLOOKUP(A58,'Product Info'!B:D,3,FALSE),"")</f>
        <v/>
      </c>
      <c r="F58" s="41" t="str">
        <f>IFERROR(VLOOKUP(A58,'Product Info'!B:E,4,FALSE),"")</f>
        <v/>
      </c>
      <c r="G58" s="2" t="str">
        <f t="shared" si="1"/>
        <v/>
      </c>
      <c r="H58" s="20"/>
    </row>
    <row r="59" spans="1:8" s="4" customFormat="1" ht="15" customHeight="1" x14ac:dyDescent="0.2">
      <c r="A59" s="40"/>
      <c r="B59" s="40"/>
      <c r="C59" s="127" t="str">
        <f>IFERROR(VLOOKUP(A59,'Product Info'!B:C,2,FALSE),"")</f>
        <v/>
      </c>
      <c r="D59" s="127"/>
      <c r="E59" s="55" t="str">
        <f>IFERROR(VLOOKUP(A59,'Product Info'!B:D,3,FALSE),"")</f>
        <v/>
      </c>
      <c r="F59" s="41" t="str">
        <f>IFERROR(VLOOKUP(A59,'Product Info'!B:E,4,FALSE),"")</f>
        <v/>
      </c>
      <c r="G59" s="2" t="str">
        <f t="shared" si="1"/>
        <v/>
      </c>
      <c r="H59" s="20"/>
    </row>
    <row r="60" spans="1:8" s="4" customFormat="1" ht="15" customHeight="1" x14ac:dyDescent="0.2">
      <c r="A60" s="40"/>
      <c r="B60" s="40"/>
      <c r="C60" s="127" t="str">
        <f>IFERROR(VLOOKUP(A60,'Product Info'!B:C,2,FALSE),"")</f>
        <v/>
      </c>
      <c r="D60" s="127"/>
      <c r="E60" s="55" t="str">
        <f>IFERROR(VLOOKUP(A60,'Product Info'!B:D,3,FALSE),"")</f>
        <v/>
      </c>
      <c r="F60" s="41" t="str">
        <f>IFERROR(VLOOKUP(A60,'Product Info'!B:E,4,FALSE),"")</f>
        <v/>
      </c>
      <c r="G60" s="2" t="str">
        <f t="shared" si="1"/>
        <v/>
      </c>
      <c r="H60" s="20"/>
    </row>
    <row r="61" spans="1:8" s="4" customFormat="1" ht="15" customHeight="1" x14ac:dyDescent="0.2">
      <c r="A61" s="40"/>
      <c r="B61" s="40"/>
      <c r="C61" s="127" t="str">
        <f>IFERROR(VLOOKUP(A61,'Product Info'!B:C,2,FALSE),"")</f>
        <v/>
      </c>
      <c r="D61" s="127"/>
      <c r="E61" s="55" t="str">
        <f>IFERROR(VLOOKUP(A61,'Product Info'!B:D,3,FALSE),"")</f>
        <v/>
      </c>
      <c r="F61" s="41" t="str">
        <f>IFERROR(VLOOKUP(A61,'Product Info'!B:E,4,FALSE),"")</f>
        <v/>
      </c>
      <c r="G61" s="2" t="str">
        <f t="shared" si="1"/>
        <v/>
      </c>
      <c r="H61" s="20"/>
    </row>
    <row r="62" spans="1:8" s="4" customFormat="1" ht="15" customHeight="1" x14ac:dyDescent="0.2">
      <c r="A62" s="40"/>
      <c r="B62" s="40"/>
      <c r="C62" s="127" t="str">
        <f>IFERROR(VLOOKUP(A62,'Product Info'!B:C,2,FALSE),"")</f>
        <v/>
      </c>
      <c r="D62" s="127"/>
      <c r="E62" s="55" t="str">
        <f>IFERROR(VLOOKUP(A62,'Product Info'!B:D,3,FALSE),"")</f>
        <v/>
      </c>
      <c r="F62" s="41" t="str">
        <f>IFERROR(VLOOKUP(A62,'Product Info'!B:E,4,FALSE),"")</f>
        <v/>
      </c>
      <c r="G62" s="2" t="str">
        <f t="shared" si="1"/>
        <v/>
      </c>
      <c r="H62" s="20"/>
    </row>
    <row r="63" spans="1:8" s="4" customFormat="1" ht="15" customHeight="1" x14ac:dyDescent="0.2">
      <c r="A63" s="40"/>
      <c r="B63" s="40"/>
      <c r="C63" s="127" t="str">
        <f>IFERROR(VLOOKUP(A63,'Product Info'!B:C,2,FALSE),"")</f>
        <v/>
      </c>
      <c r="D63" s="127"/>
      <c r="E63" s="55" t="str">
        <f>IFERROR(VLOOKUP(A63,'Product Info'!B:D,3,FALSE),"")</f>
        <v/>
      </c>
      <c r="F63" s="41" t="str">
        <f>IFERROR(VLOOKUP(A63,'Product Info'!B:E,4,FALSE),"")</f>
        <v/>
      </c>
      <c r="G63" s="2" t="str">
        <f t="shared" si="1"/>
        <v/>
      </c>
      <c r="H63" s="20"/>
    </row>
    <row r="64" spans="1:8" s="4" customFormat="1" ht="15" customHeight="1" x14ac:dyDescent="0.2">
      <c r="A64" s="40"/>
      <c r="B64" s="40"/>
      <c r="C64" s="127" t="str">
        <f>IFERROR(VLOOKUP(A64,'Product Info'!B:C,2,FALSE),"")</f>
        <v/>
      </c>
      <c r="D64" s="127"/>
      <c r="E64" s="55" t="str">
        <f>IFERROR(VLOOKUP(A64,'Product Info'!B:D,3,FALSE),"")</f>
        <v/>
      </c>
      <c r="F64" s="41" t="str">
        <f>IFERROR(VLOOKUP(A64,'Product Info'!B:E,4,FALSE),"")</f>
        <v/>
      </c>
      <c r="G64" s="2" t="str">
        <f t="shared" si="1"/>
        <v/>
      </c>
      <c r="H64" s="20"/>
    </row>
    <row r="65" spans="1:8" s="4" customFormat="1" ht="15" customHeight="1" x14ac:dyDescent="0.2">
      <c r="A65" s="40"/>
      <c r="B65" s="40"/>
      <c r="C65" s="127" t="str">
        <f>IFERROR(VLOOKUP(A65,'Product Info'!B:C,2,FALSE),"")</f>
        <v/>
      </c>
      <c r="D65" s="127"/>
      <c r="E65" s="55" t="str">
        <f>IFERROR(VLOOKUP(A65,'Product Info'!B:D,3,FALSE),"")</f>
        <v/>
      </c>
      <c r="F65" s="41" t="str">
        <f>IFERROR(VLOOKUP(A65,'Product Info'!B:E,4,FALSE),"")</f>
        <v/>
      </c>
      <c r="G65" s="2" t="str">
        <f t="shared" si="1"/>
        <v/>
      </c>
      <c r="H65" s="20"/>
    </row>
    <row r="66" spans="1:8" s="4" customFormat="1" ht="15" customHeight="1" x14ac:dyDescent="0.2">
      <c r="A66" s="40"/>
      <c r="B66" s="40"/>
      <c r="C66" s="127" t="str">
        <f>IFERROR(VLOOKUP(A66,'Product Info'!B:C,2,FALSE),"")</f>
        <v/>
      </c>
      <c r="D66" s="127"/>
      <c r="E66" s="55" t="str">
        <f>IFERROR(VLOOKUP(A66,'Product Info'!B:D,3,FALSE),"")</f>
        <v/>
      </c>
      <c r="F66" s="41" t="str">
        <f>IFERROR(VLOOKUP(A66,'Product Info'!B:E,4,FALSE),"")</f>
        <v/>
      </c>
      <c r="G66" s="2" t="str">
        <f t="shared" si="1"/>
        <v/>
      </c>
      <c r="H66" s="20"/>
    </row>
    <row r="67" spans="1:8" s="4" customFormat="1" ht="15" customHeight="1" x14ac:dyDescent="0.2">
      <c r="A67" s="40"/>
      <c r="B67" s="40"/>
      <c r="C67" s="127" t="str">
        <f>IFERROR(VLOOKUP(A67,'Product Info'!B:C,2,FALSE),"")</f>
        <v/>
      </c>
      <c r="D67" s="127"/>
      <c r="E67" s="55" t="str">
        <f>IFERROR(VLOOKUP(A67,'Product Info'!B:D,3,FALSE),"")</f>
        <v/>
      </c>
      <c r="F67" s="41" t="str">
        <f>IFERROR(VLOOKUP(A67,'Product Info'!B:E,4,FALSE),"")</f>
        <v/>
      </c>
      <c r="G67" s="2" t="str">
        <f t="shared" si="1"/>
        <v/>
      </c>
      <c r="H67" s="20"/>
    </row>
    <row r="68" spans="1:8" s="4" customFormat="1" ht="15" customHeight="1" x14ac:dyDescent="0.2">
      <c r="A68" s="40"/>
      <c r="B68" s="40"/>
      <c r="C68" s="127" t="str">
        <f>IFERROR(VLOOKUP(A68,'Product Info'!B:C,2,FALSE),"")</f>
        <v/>
      </c>
      <c r="D68" s="127"/>
      <c r="E68" s="55" t="str">
        <f>IFERROR(VLOOKUP(A68,'Product Info'!B:D,3,FALSE),"")</f>
        <v/>
      </c>
      <c r="F68" s="41" t="str">
        <f>IFERROR(VLOOKUP(A68,'Product Info'!B:E,4,FALSE),"")</f>
        <v/>
      </c>
      <c r="G68" s="2" t="str">
        <f t="shared" si="1"/>
        <v/>
      </c>
      <c r="H68" s="20"/>
    </row>
    <row r="69" spans="1:8" s="4" customFormat="1" ht="15" customHeight="1" x14ac:dyDescent="0.2">
      <c r="A69" s="40"/>
      <c r="B69" s="40"/>
      <c r="C69" s="127" t="str">
        <f>IFERROR(VLOOKUP(A69,'Product Info'!B:C,2,FALSE),"")</f>
        <v/>
      </c>
      <c r="D69" s="127"/>
      <c r="E69" s="55" t="str">
        <f>IFERROR(VLOOKUP(A69,'Product Info'!B:D,3,FALSE),"")</f>
        <v/>
      </c>
      <c r="F69" s="41" t="str">
        <f>IFERROR(VLOOKUP(A69,'Product Info'!B:E,4,FALSE),"")</f>
        <v/>
      </c>
      <c r="G69" s="2" t="str">
        <f t="shared" si="1"/>
        <v/>
      </c>
      <c r="H69" s="20"/>
    </row>
    <row r="70" spans="1:8" s="4" customFormat="1" ht="15" customHeight="1" x14ac:dyDescent="0.2">
      <c r="A70" s="46"/>
      <c r="B70" s="40"/>
      <c r="C70" s="127" t="str">
        <f>IFERROR(VLOOKUP(A70,'Product Info'!B:C,2,FALSE),"")</f>
        <v/>
      </c>
      <c r="D70" s="127"/>
      <c r="E70" s="55" t="str">
        <f>IFERROR(VLOOKUP(A70,'Product Info'!B:D,3,FALSE),"")</f>
        <v/>
      </c>
      <c r="F70" s="41" t="str">
        <f>IFERROR(VLOOKUP(A70,'Product Info'!B:E,4,FALSE),"")</f>
        <v/>
      </c>
      <c r="G70" s="2" t="str">
        <f t="shared" si="1"/>
        <v/>
      </c>
      <c r="H70" s="20"/>
    </row>
    <row r="71" spans="1:8" s="4" customFormat="1" ht="15" customHeight="1" x14ac:dyDescent="0.2">
      <c r="A71" s="46"/>
      <c r="B71" s="40"/>
      <c r="C71" s="127" t="str">
        <f>IFERROR(VLOOKUP(A71,'Product Info'!B:C,2,FALSE),"")</f>
        <v/>
      </c>
      <c r="D71" s="127"/>
      <c r="E71" s="55" t="str">
        <f>IFERROR(VLOOKUP(A71,'Product Info'!B:D,3,FALSE),"")</f>
        <v/>
      </c>
      <c r="F71" s="41" t="str">
        <f>IFERROR(VLOOKUP(A71,'Product Info'!B:E,4,FALSE),"")</f>
        <v/>
      </c>
      <c r="G71" s="2" t="str">
        <f t="shared" si="1"/>
        <v/>
      </c>
      <c r="H71" s="20"/>
    </row>
    <row r="72" spans="1:8" s="4" customFormat="1" ht="15" customHeight="1" x14ac:dyDescent="0.2">
      <c r="A72" s="46"/>
      <c r="B72" s="40"/>
      <c r="C72" s="127" t="str">
        <f>IFERROR(VLOOKUP(A72,'Product Info'!B:C,2,FALSE),"")</f>
        <v/>
      </c>
      <c r="D72" s="127"/>
      <c r="E72" s="55" t="str">
        <f>IFERROR(VLOOKUP(A72,'Product Info'!B:D,3,FALSE),"")</f>
        <v/>
      </c>
      <c r="F72" s="41" t="str">
        <f>IFERROR(VLOOKUP(A72,'Product Info'!B:E,4,FALSE),"")</f>
        <v/>
      </c>
      <c r="G72" s="2" t="str">
        <f t="shared" si="1"/>
        <v/>
      </c>
      <c r="H72" s="20"/>
    </row>
    <row r="73" spans="1:8" s="4" customFormat="1" ht="15" customHeight="1" x14ac:dyDescent="0.2">
      <c r="A73" s="46"/>
      <c r="B73" s="40"/>
      <c r="C73" s="127" t="str">
        <f>IFERROR(VLOOKUP(A73,'Product Info'!B:C,2,FALSE),"")</f>
        <v/>
      </c>
      <c r="D73" s="127"/>
      <c r="E73" s="55" t="str">
        <f>IFERROR(VLOOKUP(A73,'Product Info'!B:D,3,FALSE),"")</f>
        <v/>
      </c>
      <c r="F73" s="41" t="str">
        <f>IFERROR(VLOOKUP(A73,'Product Info'!B:E,4,FALSE),"")</f>
        <v/>
      </c>
      <c r="G73" s="2" t="str">
        <f t="shared" si="1"/>
        <v/>
      </c>
      <c r="H73" s="20"/>
    </row>
    <row r="74" spans="1:8" s="4" customFormat="1" ht="15" customHeight="1" x14ac:dyDescent="0.2">
      <c r="A74" s="46"/>
      <c r="B74" s="40"/>
      <c r="C74" s="127" t="str">
        <f>IFERROR(VLOOKUP(A74,'Product Info'!B:C,2,FALSE),"")</f>
        <v/>
      </c>
      <c r="D74" s="127"/>
      <c r="E74" s="55" t="str">
        <f>IFERROR(VLOOKUP(A74,'Product Info'!B:D,3,FALSE),"")</f>
        <v/>
      </c>
      <c r="F74" s="41" t="str">
        <f>IFERROR(VLOOKUP(A74,'Product Info'!B:E,4,FALSE),"")</f>
        <v/>
      </c>
      <c r="G74" s="2" t="str">
        <f t="shared" si="1"/>
        <v/>
      </c>
      <c r="H74" s="20"/>
    </row>
    <row r="75" spans="1:8" s="4" customFormat="1" ht="15" customHeight="1" x14ac:dyDescent="0.2">
      <c r="A75" s="46"/>
      <c r="B75" s="40"/>
      <c r="C75" s="127" t="str">
        <f>IFERROR(VLOOKUP(A75,'Product Info'!B:C,2,FALSE),"")</f>
        <v/>
      </c>
      <c r="D75" s="127"/>
      <c r="E75" s="55" t="str">
        <f>IFERROR(VLOOKUP(A75,'Product Info'!B:D,3,FALSE),"")</f>
        <v/>
      </c>
      <c r="F75" s="41" t="str">
        <f>IFERROR(VLOOKUP(A75,'Product Info'!B:E,4,FALSE),"")</f>
        <v/>
      </c>
      <c r="G75" s="2" t="str">
        <f t="shared" si="1"/>
        <v/>
      </c>
      <c r="H75" s="20"/>
    </row>
    <row r="76" spans="1:8" s="4" customFormat="1" ht="15" customHeight="1" x14ac:dyDescent="0.2">
      <c r="A76" s="46"/>
      <c r="B76" s="40"/>
      <c r="C76" s="127" t="str">
        <f>IFERROR(VLOOKUP(A76,'Product Info'!B:C,2,FALSE),"")</f>
        <v/>
      </c>
      <c r="D76" s="127"/>
      <c r="E76" s="55" t="str">
        <f>IFERROR(VLOOKUP(A76,'Product Info'!B:D,3,FALSE),"")</f>
        <v/>
      </c>
      <c r="F76" s="41" t="str">
        <f>IFERROR(VLOOKUP(A76,'Product Info'!B:E,4,FALSE),"")</f>
        <v/>
      </c>
      <c r="G76" s="2" t="str">
        <f t="shared" si="1"/>
        <v/>
      </c>
      <c r="H76" s="20"/>
    </row>
    <row r="77" spans="1:8" s="4" customFormat="1" ht="15" customHeight="1" x14ac:dyDescent="0.2">
      <c r="A77" s="46"/>
      <c r="B77" s="40"/>
      <c r="C77" s="127" t="str">
        <f>IFERROR(VLOOKUP(A77,'Product Info'!B:C,2,FALSE),"")</f>
        <v/>
      </c>
      <c r="D77" s="127"/>
      <c r="E77" s="55" t="str">
        <f>IFERROR(VLOOKUP(A77,'Product Info'!B:D,3,FALSE),"")</f>
        <v/>
      </c>
      <c r="F77" s="41" t="str">
        <f>IFERROR(VLOOKUP(A77,'Product Info'!B:E,4,FALSE),"")</f>
        <v/>
      </c>
      <c r="G77" s="2" t="str">
        <f t="shared" si="1"/>
        <v/>
      </c>
      <c r="H77" s="20"/>
    </row>
    <row r="78" spans="1:8" s="4" customFormat="1" ht="15" customHeight="1" x14ac:dyDescent="0.2">
      <c r="A78" s="46"/>
      <c r="B78" s="40"/>
      <c r="C78" s="127" t="str">
        <f>IFERROR(VLOOKUP(A78,'Product Info'!B:C,2,FALSE),"")</f>
        <v/>
      </c>
      <c r="D78" s="127"/>
      <c r="E78" s="55" t="str">
        <f>IFERROR(VLOOKUP(A78,'Product Info'!B:D,3,FALSE),"")</f>
        <v/>
      </c>
      <c r="F78" s="41" t="str">
        <f>IFERROR(VLOOKUP(A78,'Product Info'!B:E,4,FALSE),"")</f>
        <v/>
      </c>
      <c r="G78" s="2" t="str">
        <f t="shared" si="1"/>
        <v/>
      </c>
      <c r="H78" s="20"/>
    </row>
    <row r="79" spans="1:8" s="4" customFormat="1" ht="15" customHeight="1" x14ac:dyDescent="0.2">
      <c r="A79" s="46"/>
      <c r="B79" s="40"/>
      <c r="C79" s="127" t="str">
        <f>IFERROR(VLOOKUP(A79,'Product Info'!B:C,2,FALSE),"")</f>
        <v/>
      </c>
      <c r="D79" s="127"/>
      <c r="E79" s="55" t="str">
        <f>IFERROR(VLOOKUP(A79,'Product Info'!B:D,3,FALSE),"")</f>
        <v/>
      </c>
      <c r="F79" s="41" t="str">
        <f>IFERROR(VLOOKUP(A79,'Product Info'!B:E,4,FALSE),"")</f>
        <v/>
      </c>
      <c r="G79" s="2" t="str">
        <f t="shared" si="1"/>
        <v/>
      </c>
      <c r="H79" s="20"/>
    </row>
    <row r="80" spans="1:8" s="4" customFormat="1" ht="15" customHeight="1" x14ac:dyDescent="0.2">
      <c r="A80" s="46"/>
      <c r="B80" s="40"/>
      <c r="C80" s="127" t="str">
        <f>IFERROR(VLOOKUP(A80,'Product Info'!B:C,2,FALSE),"")</f>
        <v/>
      </c>
      <c r="D80" s="127"/>
      <c r="E80" s="55" t="str">
        <f>IFERROR(VLOOKUP(A80,'Product Info'!B:D,3,FALSE),"")</f>
        <v/>
      </c>
      <c r="F80" s="41" t="str">
        <f>IFERROR(VLOOKUP(A80,'Product Info'!B:E,4,FALSE),"")</f>
        <v/>
      </c>
      <c r="G80" s="2" t="str">
        <f t="shared" si="1"/>
        <v/>
      </c>
      <c r="H80" s="20"/>
    </row>
    <row r="81" spans="1:8" s="4" customFormat="1" ht="15" customHeight="1" x14ac:dyDescent="0.2">
      <c r="A81" s="46"/>
      <c r="B81" s="40"/>
      <c r="C81" s="127" t="str">
        <f>IFERROR(VLOOKUP(A81,'Product Info'!B:C,2,FALSE),"")</f>
        <v/>
      </c>
      <c r="D81" s="127"/>
      <c r="E81" s="55" t="str">
        <f>IFERROR(VLOOKUP(A81,'Product Info'!B:D,3,FALSE),"")</f>
        <v/>
      </c>
      <c r="F81" s="41" t="str">
        <f>IFERROR(VLOOKUP(A81,'Product Info'!B:E,4,FALSE),"")</f>
        <v/>
      </c>
      <c r="G81" s="2" t="str">
        <f t="shared" si="1"/>
        <v/>
      </c>
      <c r="H81" s="20"/>
    </row>
    <row r="82" spans="1:8" s="4" customFormat="1" ht="15" customHeight="1" x14ac:dyDescent="0.2">
      <c r="A82" s="46"/>
      <c r="B82" s="40"/>
      <c r="C82" s="127" t="str">
        <f>IFERROR(VLOOKUP(A82,'Product Info'!B:C,2,FALSE),"")</f>
        <v/>
      </c>
      <c r="D82" s="127"/>
      <c r="E82" s="55" t="str">
        <f>IFERROR(VLOOKUP(A82,'Product Info'!B:D,3,FALSE),"")</f>
        <v/>
      </c>
      <c r="F82" s="41" t="str">
        <f>IFERROR(VLOOKUP(A82,'Product Info'!B:E,4,FALSE),"")</f>
        <v/>
      </c>
      <c r="G82" s="2" t="str">
        <f t="shared" si="1"/>
        <v/>
      </c>
      <c r="H82" s="20"/>
    </row>
    <row r="83" spans="1:8" s="4" customFormat="1" ht="15" customHeight="1" x14ac:dyDescent="0.2">
      <c r="A83" s="46"/>
      <c r="B83" s="40"/>
      <c r="C83" s="127" t="str">
        <f>IFERROR(VLOOKUP(A83,'Product Info'!B:C,2,FALSE),"")</f>
        <v/>
      </c>
      <c r="D83" s="127"/>
      <c r="E83" s="55" t="str">
        <f>IFERROR(VLOOKUP(A83,'Product Info'!B:D,3,FALSE),"")</f>
        <v/>
      </c>
      <c r="F83" s="41" t="str">
        <f>IFERROR(VLOOKUP(A83,'Product Info'!B:E,4,FALSE),"")</f>
        <v/>
      </c>
      <c r="G83" s="2" t="str">
        <f t="shared" ref="G83:G102" si="2">IFERROR((F83*B83),"")</f>
        <v/>
      </c>
      <c r="H83" s="20"/>
    </row>
    <row r="84" spans="1:8" s="4" customFormat="1" ht="15" customHeight="1" x14ac:dyDescent="0.2">
      <c r="A84" s="46"/>
      <c r="B84" s="40"/>
      <c r="C84" s="127" t="str">
        <f>IFERROR(VLOOKUP(A84,'Product Info'!B:C,2,FALSE),"")</f>
        <v/>
      </c>
      <c r="D84" s="127"/>
      <c r="E84" s="55" t="str">
        <f>IFERROR(VLOOKUP(A84,'Product Info'!B:D,3,FALSE),"")</f>
        <v/>
      </c>
      <c r="F84" s="41" t="str">
        <f>IFERROR(VLOOKUP(A84,'Product Info'!B:E,4,FALSE),"")</f>
        <v/>
      </c>
      <c r="G84" s="2" t="str">
        <f t="shared" si="2"/>
        <v/>
      </c>
      <c r="H84" s="20"/>
    </row>
    <row r="85" spans="1:8" s="4" customFormat="1" ht="15" customHeight="1" x14ac:dyDescent="0.2">
      <c r="A85" s="46"/>
      <c r="B85" s="40"/>
      <c r="C85" s="127" t="str">
        <f>IFERROR(VLOOKUP(A85,'Product Info'!B:C,2,FALSE),"")</f>
        <v/>
      </c>
      <c r="D85" s="127"/>
      <c r="E85" s="55" t="str">
        <f>IFERROR(VLOOKUP(A85,'Product Info'!B:D,3,FALSE),"")</f>
        <v/>
      </c>
      <c r="F85" s="41" t="str">
        <f>IFERROR(VLOOKUP(A85,'Product Info'!B:E,4,FALSE),"")</f>
        <v/>
      </c>
      <c r="G85" s="2" t="str">
        <f t="shared" si="2"/>
        <v/>
      </c>
      <c r="H85" s="20"/>
    </row>
    <row r="86" spans="1:8" s="4" customFormat="1" ht="15" customHeight="1" x14ac:dyDescent="0.2">
      <c r="A86" s="46"/>
      <c r="B86" s="40"/>
      <c r="C86" s="127" t="str">
        <f>IFERROR(VLOOKUP(A86,'Product Info'!B:C,2,FALSE),"")</f>
        <v/>
      </c>
      <c r="D86" s="127"/>
      <c r="E86" s="55" t="str">
        <f>IFERROR(VLOOKUP(A86,'Product Info'!B:D,3,FALSE),"")</f>
        <v/>
      </c>
      <c r="F86" s="41" t="str">
        <f>IFERROR(VLOOKUP(A86,'Product Info'!B:E,4,FALSE),"")</f>
        <v/>
      </c>
      <c r="G86" s="2" t="str">
        <f t="shared" si="2"/>
        <v/>
      </c>
      <c r="H86" s="20"/>
    </row>
    <row r="87" spans="1:8" s="4" customFormat="1" ht="15" customHeight="1" x14ac:dyDescent="0.2">
      <c r="A87" s="46"/>
      <c r="B87" s="40"/>
      <c r="C87" s="127" t="str">
        <f>IFERROR(VLOOKUP(A87,'Product Info'!B:C,2,FALSE),"")</f>
        <v/>
      </c>
      <c r="D87" s="127"/>
      <c r="E87" s="55" t="str">
        <f>IFERROR(VLOOKUP(A87,'Product Info'!B:D,3,FALSE),"")</f>
        <v/>
      </c>
      <c r="F87" s="41" t="str">
        <f>IFERROR(VLOOKUP(A87,'Product Info'!B:E,4,FALSE),"")</f>
        <v/>
      </c>
      <c r="G87" s="2" t="str">
        <f t="shared" si="2"/>
        <v/>
      </c>
      <c r="H87" s="20"/>
    </row>
    <row r="88" spans="1:8" s="4" customFormat="1" ht="15" customHeight="1" x14ac:dyDescent="0.2">
      <c r="A88" s="46"/>
      <c r="B88" s="40"/>
      <c r="C88" s="127" t="str">
        <f>IFERROR(VLOOKUP(A88,'Product Info'!B:C,2,FALSE),"")</f>
        <v/>
      </c>
      <c r="D88" s="127"/>
      <c r="E88" s="55" t="str">
        <f>IFERROR(VLOOKUP(A88,'Product Info'!B:D,3,FALSE),"")</f>
        <v/>
      </c>
      <c r="F88" s="41" t="str">
        <f>IFERROR(VLOOKUP(A88,'Product Info'!B:E,4,FALSE),"")</f>
        <v/>
      </c>
      <c r="G88" s="2" t="str">
        <f t="shared" si="2"/>
        <v/>
      </c>
      <c r="H88" s="20"/>
    </row>
    <row r="89" spans="1:8" s="4" customFormat="1" ht="15" customHeight="1" x14ac:dyDescent="0.2">
      <c r="A89" s="46"/>
      <c r="B89" s="40"/>
      <c r="C89" s="127" t="str">
        <f>IFERROR(VLOOKUP(A89,'Product Info'!B:C,2,FALSE),"")</f>
        <v/>
      </c>
      <c r="D89" s="127"/>
      <c r="E89" s="55" t="str">
        <f>IFERROR(VLOOKUP(A89,'Product Info'!B:D,3,FALSE),"")</f>
        <v/>
      </c>
      <c r="F89" s="41" t="str">
        <f>IFERROR(VLOOKUP(A89,'Product Info'!B:E,4,FALSE),"")</f>
        <v/>
      </c>
      <c r="G89" s="2" t="str">
        <f t="shared" si="2"/>
        <v/>
      </c>
      <c r="H89" s="20"/>
    </row>
    <row r="90" spans="1:8" s="4" customFormat="1" ht="15" customHeight="1" x14ac:dyDescent="0.2">
      <c r="A90" s="46"/>
      <c r="B90" s="40"/>
      <c r="C90" s="127" t="str">
        <f>IFERROR(VLOOKUP(A90,'Product Info'!B:C,2,FALSE),"")</f>
        <v/>
      </c>
      <c r="D90" s="127"/>
      <c r="E90" s="55" t="str">
        <f>IFERROR(VLOOKUP(A90,'Product Info'!B:D,3,FALSE),"")</f>
        <v/>
      </c>
      <c r="F90" s="41" t="str">
        <f>IFERROR(VLOOKUP(A90,'Product Info'!B:E,4,FALSE),"")</f>
        <v/>
      </c>
      <c r="G90" s="2" t="str">
        <f t="shared" si="2"/>
        <v/>
      </c>
      <c r="H90" s="20"/>
    </row>
    <row r="91" spans="1:8" s="4" customFormat="1" ht="15" customHeight="1" x14ac:dyDescent="0.2">
      <c r="A91" s="46"/>
      <c r="B91" s="40"/>
      <c r="C91" s="127" t="str">
        <f>IFERROR(VLOOKUP(A91,'Product Info'!B:C,2,FALSE),"")</f>
        <v/>
      </c>
      <c r="D91" s="127"/>
      <c r="E91" s="55" t="str">
        <f>IFERROR(VLOOKUP(A91,'Product Info'!B:D,3,FALSE),"")</f>
        <v/>
      </c>
      <c r="F91" s="41" t="str">
        <f>IFERROR(VLOOKUP(A91,'Product Info'!B:E,4,FALSE),"")</f>
        <v/>
      </c>
      <c r="G91" s="2" t="str">
        <f t="shared" si="2"/>
        <v/>
      </c>
      <c r="H91" s="20"/>
    </row>
    <row r="92" spans="1:8" s="4" customFormat="1" ht="15" customHeight="1" x14ac:dyDescent="0.2">
      <c r="A92" s="46"/>
      <c r="B92" s="40"/>
      <c r="C92" s="127" t="str">
        <f>IFERROR(VLOOKUP(A92,'Product Info'!B:C,2,FALSE),"")</f>
        <v/>
      </c>
      <c r="D92" s="127"/>
      <c r="E92" s="55" t="str">
        <f>IFERROR(VLOOKUP(A92,'Product Info'!B:D,3,FALSE),"")</f>
        <v/>
      </c>
      <c r="F92" s="41" t="str">
        <f>IFERROR(VLOOKUP(A92,'Product Info'!B:E,4,FALSE),"")</f>
        <v/>
      </c>
      <c r="G92" s="2" t="str">
        <f t="shared" si="2"/>
        <v/>
      </c>
      <c r="H92" s="20"/>
    </row>
    <row r="93" spans="1:8" s="4" customFormat="1" ht="15" customHeight="1" x14ac:dyDescent="0.2">
      <c r="A93" s="46"/>
      <c r="B93" s="40"/>
      <c r="C93" s="127" t="str">
        <f>IFERROR(VLOOKUP(A93,'Product Info'!B:C,2,FALSE),"")</f>
        <v/>
      </c>
      <c r="D93" s="127"/>
      <c r="E93" s="55" t="str">
        <f>IF($A93="","",VLOOKUP(A93,#REF!,3,FALSE))</f>
        <v/>
      </c>
      <c r="F93" s="41" t="str">
        <f>IFERROR(VLOOKUP(A93,'Product Info'!B:E,4,FALSE),"")</f>
        <v/>
      </c>
      <c r="G93" s="2" t="str">
        <f t="shared" si="2"/>
        <v/>
      </c>
      <c r="H93" s="20"/>
    </row>
    <row r="94" spans="1:8" s="4" customFormat="1" ht="15" customHeight="1" x14ac:dyDescent="0.2">
      <c r="A94" s="46"/>
      <c r="B94" s="40"/>
      <c r="C94" s="127" t="str">
        <f>IFERROR(VLOOKUP(A94,'Product Info'!B:C,2,FALSE),"")</f>
        <v/>
      </c>
      <c r="D94" s="127"/>
      <c r="E94" s="55" t="str">
        <f>IF($A94="","",VLOOKUP(A94,#REF!,3,FALSE))</f>
        <v/>
      </c>
      <c r="F94" s="41" t="str">
        <f>IFERROR(VLOOKUP(A94,'Product Info'!B:E,4,FALSE),"")</f>
        <v/>
      </c>
      <c r="G94" s="2" t="str">
        <f t="shared" si="2"/>
        <v/>
      </c>
      <c r="H94" s="20"/>
    </row>
    <row r="95" spans="1:8" s="4" customFormat="1" ht="15" customHeight="1" x14ac:dyDescent="0.2">
      <c r="A95" s="46"/>
      <c r="B95" s="40"/>
      <c r="C95" s="127" t="str">
        <f>IFERROR(VLOOKUP(A95,'Product Info'!B:C,2,FALSE),"")</f>
        <v/>
      </c>
      <c r="D95" s="127"/>
      <c r="E95" s="55" t="str">
        <f>IF($A95="","",VLOOKUP(A95,#REF!,3,FALSE))</f>
        <v/>
      </c>
      <c r="F95" s="41" t="str">
        <f>IFERROR(VLOOKUP(A95,'Product Info'!B:E,4,FALSE),"")</f>
        <v/>
      </c>
      <c r="G95" s="2" t="str">
        <f t="shared" si="2"/>
        <v/>
      </c>
      <c r="H95" s="20"/>
    </row>
    <row r="96" spans="1:8" s="4" customFormat="1" ht="15" customHeight="1" x14ac:dyDescent="0.2">
      <c r="A96" s="46"/>
      <c r="B96" s="40"/>
      <c r="C96" s="127" t="str">
        <f>IFERROR(VLOOKUP(A96,'Product Info'!B:C,2,FALSE),"")</f>
        <v/>
      </c>
      <c r="D96" s="127"/>
      <c r="E96" s="55" t="str">
        <f>IF($A96="","",VLOOKUP(A96,#REF!,3,FALSE))</f>
        <v/>
      </c>
      <c r="F96" s="41" t="str">
        <f>IFERROR(VLOOKUP(A96,'Product Info'!B:E,4,FALSE),"")</f>
        <v/>
      </c>
      <c r="G96" s="2" t="str">
        <f t="shared" si="2"/>
        <v/>
      </c>
      <c r="H96" s="20"/>
    </row>
    <row r="97" spans="1:14" s="4" customFormat="1" ht="15" customHeight="1" x14ac:dyDescent="0.2">
      <c r="A97" s="46"/>
      <c r="B97" s="40"/>
      <c r="C97" s="127" t="str">
        <f>IFERROR(VLOOKUP(A97,'Product Info'!B:C,2,FALSE),"")</f>
        <v/>
      </c>
      <c r="D97" s="127"/>
      <c r="E97" s="55" t="str">
        <f>IF($A97="","",VLOOKUP(A97,#REF!,3,FALSE))</f>
        <v/>
      </c>
      <c r="F97" s="41" t="str">
        <f>IFERROR(VLOOKUP(A97,'Product Info'!B:E,4,FALSE),"")</f>
        <v/>
      </c>
      <c r="G97" s="2" t="str">
        <f t="shared" si="2"/>
        <v/>
      </c>
      <c r="H97" s="20"/>
    </row>
    <row r="98" spans="1:14" s="4" customFormat="1" ht="15" customHeight="1" x14ac:dyDescent="0.2">
      <c r="A98" s="46"/>
      <c r="B98" s="40"/>
      <c r="C98" s="127" t="str">
        <f>IFERROR(VLOOKUP(A98,'Product Info'!B:C,2,FALSE),"")</f>
        <v/>
      </c>
      <c r="D98" s="127"/>
      <c r="E98" s="55" t="str">
        <f>IF($A98="","",VLOOKUP(A98,#REF!,3,FALSE))</f>
        <v/>
      </c>
      <c r="F98" s="41" t="str">
        <f>IFERROR(VLOOKUP(A98,'Product Info'!B:E,4,FALSE),"")</f>
        <v/>
      </c>
      <c r="G98" s="2" t="str">
        <f t="shared" si="2"/>
        <v/>
      </c>
      <c r="H98" s="20"/>
    </row>
    <row r="99" spans="1:14" s="4" customFormat="1" ht="15" customHeight="1" x14ac:dyDescent="0.2">
      <c r="A99" s="46"/>
      <c r="B99" s="40"/>
      <c r="C99" s="127" t="str">
        <f>IFERROR(VLOOKUP(A99,'Product Info'!B:C,2,FALSE),"")</f>
        <v/>
      </c>
      <c r="D99" s="127"/>
      <c r="E99" s="55" t="str">
        <f>IF($A99="","",VLOOKUP(A99,#REF!,3,FALSE))</f>
        <v/>
      </c>
      <c r="F99" s="41" t="str">
        <f>IFERROR(VLOOKUP(A99,'Product Info'!B:E,4,FALSE),"")</f>
        <v/>
      </c>
      <c r="G99" s="2" t="str">
        <f t="shared" si="2"/>
        <v/>
      </c>
      <c r="H99" s="20"/>
    </row>
    <row r="100" spans="1:14" s="4" customFormat="1" ht="15" customHeight="1" x14ac:dyDescent="0.2">
      <c r="A100" s="46"/>
      <c r="B100" s="40"/>
      <c r="C100" s="127" t="str">
        <f>IFERROR(VLOOKUP(A100,'Product Info'!B:C,2,FALSE),"")</f>
        <v/>
      </c>
      <c r="D100" s="127"/>
      <c r="E100" s="55" t="str">
        <f>IF($A100="","",VLOOKUP(A100,#REF!,3,FALSE))</f>
        <v/>
      </c>
      <c r="F100" s="41" t="str">
        <f>IFERROR(VLOOKUP(A100,'Product Info'!B:E,4,FALSE),"")</f>
        <v/>
      </c>
      <c r="G100" s="2" t="str">
        <f t="shared" si="2"/>
        <v/>
      </c>
      <c r="H100" s="20"/>
    </row>
    <row r="101" spans="1:14" x14ac:dyDescent="0.2">
      <c r="A101" s="46"/>
      <c r="B101" s="40"/>
      <c r="C101" s="127" t="str">
        <f>IFERROR(VLOOKUP(A101,'Product Info'!B:C,2,FALSE),"")</f>
        <v/>
      </c>
      <c r="D101" s="127"/>
      <c r="E101" s="55" t="str">
        <f>IF($A101="","",VLOOKUP(A101,#REF!,3,FALSE))</f>
        <v/>
      </c>
      <c r="F101" s="41" t="str">
        <f>IFERROR(VLOOKUP(A101,'Product Info'!B:E,4,FALSE),"")</f>
        <v/>
      </c>
      <c r="G101" s="2" t="str">
        <f t="shared" si="2"/>
        <v/>
      </c>
      <c r="H101" s="16"/>
      <c r="I101" s="4"/>
      <c r="J101" s="14"/>
      <c r="K101" s="7"/>
      <c r="L101" s="7"/>
      <c r="M101" s="7"/>
      <c r="N101" s="7"/>
    </row>
    <row r="102" spans="1:14" ht="10.5" customHeight="1" x14ac:dyDescent="0.2">
      <c r="A102" s="46"/>
      <c r="B102" s="40"/>
      <c r="C102" s="127" t="str">
        <f>IFERROR(VLOOKUP(A102,'Product Info'!B:C,2,FALSE),"")</f>
        <v/>
      </c>
      <c r="D102" s="127"/>
      <c r="E102" s="55" t="str">
        <f>IF($A102="","",VLOOKUP(A102,#REF!,3,FALSE))</f>
        <v/>
      </c>
      <c r="F102" s="41" t="str">
        <f>IFERROR(VLOOKUP(A102,'Product Info'!B:E,4,FALSE),"")</f>
        <v/>
      </c>
      <c r="G102" s="2" t="str">
        <f t="shared" si="2"/>
        <v/>
      </c>
      <c r="I102" s="4"/>
      <c r="J102" s="10"/>
    </row>
    <row r="103" spans="1:14" ht="12.75" customHeight="1" x14ac:dyDescent="0.2">
      <c r="A103" s="4"/>
      <c r="B103" s="58"/>
      <c r="C103" s="58"/>
      <c r="D103" s="58"/>
      <c r="E103" s="58"/>
      <c r="F103" s="41" t="str">
        <f>IFERROR(VLOOKUP(A103,'Product Info'!B:E,4,FALSE),"")</f>
        <v/>
      </c>
      <c r="G103" s="2" t="str">
        <f>IF(SUM(G19:G102)&gt;0,SUM(G19:G102),"")</f>
        <v/>
      </c>
      <c r="I103" s="4"/>
      <c r="J103" s="10"/>
    </row>
    <row r="104" spans="1:14" x14ac:dyDescent="0.2">
      <c r="A104" s="8"/>
      <c r="B104" s="8"/>
      <c r="C104" s="8"/>
      <c r="D104" s="8"/>
      <c r="E104" s="8"/>
      <c r="F104" s="41" t="str">
        <f>IFERROR(VLOOKUP(A104,'Product Info'!B:E,4,FALSE),"")</f>
        <v/>
      </c>
      <c r="G104" s="2">
        <f>IF(G103&lt;200,8.95,0)</f>
        <v>0</v>
      </c>
    </row>
    <row r="105" spans="1:14" x14ac:dyDescent="0.2">
      <c r="A105" s="6"/>
      <c r="B105" s="9"/>
      <c r="C105" s="6"/>
      <c r="D105" s="6"/>
      <c r="E105" s="6"/>
      <c r="F105" s="41" t="str">
        <f>IFERROR(VLOOKUP(A105,'Product Info'!B:E,4,FALSE),"")</f>
        <v/>
      </c>
      <c r="G105" s="2">
        <f>SUM(G103:G104)</f>
        <v>0</v>
      </c>
    </row>
    <row r="106" spans="1:14" ht="15" x14ac:dyDescent="0.25">
      <c r="A106" s="73" t="s">
        <v>6</v>
      </c>
      <c r="C106" s="59"/>
      <c r="D106" s="59"/>
      <c r="E106" s="59"/>
      <c r="H106" s="21"/>
    </row>
    <row r="107" spans="1:14" x14ac:dyDescent="0.2">
      <c r="A107" s="11"/>
      <c r="C107" s="12"/>
      <c r="D107" s="12"/>
      <c r="E107" s="12"/>
    </row>
    <row r="108" spans="1:14" x14ac:dyDescent="0.2">
      <c r="A108" s="21"/>
      <c r="B108" s="13"/>
      <c r="C108" s="21"/>
      <c r="D108" s="21"/>
      <c r="E108" s="21"/>
      <c r="F108" s="21"/>
      <c r="G108" s="21"/>
    </row>
  </sheetData>
  <mergeCells count="100">
    <mergeCell ref="C100:D100"/>
    <mergeCell ref="C101:D101"/>
    <mergeCell ref="C102:D102"/>
    <mergeCell ref="C69:D69"/>
    <mergeCell ref="C92:D92"/>
    <mergeCell ref="C93:D93"/>
    <mergeCell ref="C94:D94"/>
    <mergeCell ref="C95:D95"/>
    <mergeCell ref="C96:D96"/>
    <mergeCell ref="C97:D97"/>
    <mergeCell ref="C98:D98"/>
    <mergeCell ref="C99:D99"/>
    <mergeCell ref="C73:D73"/>
    <mergeCell ref="C74:D74"/>
    <mergeCell ref="C75:D75"/>
    <mergeCell ref="C76:D76"/>
    <mergeCell ref="C43:D43"/>
    <mergeCell ref="C44:D44"/>
    <mergeCell ref="C45:D45"/>
    <mergeCell ref="C46:D46"/>
    <mergeCell ref="C47:D47"/>
    <mergeCell ref="C70:D70"/>
    <mergeCell ref="C71:D71"/>
    <mergeCell ref="C72:D72"/>
    <mergeCell ref="C63:D63"/>
    <mergeCell ref="C64:D64"/>
    <mergeCell ref="C65:D65"/>
    <mergeCell ref="C66:D66"/>
    <mergeCell ref="C67:D67"/>
    <mergeCell ref="C68:D68"/>
    <mergeCell ref="C53:D53"/>
    <mergeCell ref="C54:D54"/>
    <mergeCell ref="C55:D55"/>
    <mergeCell ref="C56:D56"/>
    <mergeCell ref="C57:D57"/>
    <mergeCell ref="C48:D48"/>
    <mergeCell ref="C49:D49"/>
    <mergeCell ref="C50:D50"/>
    <mergeCell ref="C51:D51"/>
    <mergeCell ref="C52:D52"/>
    <mergeCell ref="C58:D58"/>
    <mergeCell ref="C59:D59"/>
    <mergeCell ref="C60:D60"/>
    <mergeCell ref="C61:D61"/>
    <mergeCell ref="C62:D62"/>
    <mergeCell ref="C33:D33"/>
    <mergeCell ref="C34:D34"/>
    <mergeCell ref="C37:D37"/>
    <mergeCell ref="C36:D36"/>
    <mergeCell ref="C35:D35"/>
    <mergeCell ref="C38:D38"/>
    <mergeCell ref="C39:D39"/>
    <mergeCell ref="C40:D40"/>
    <mergeCell ref="C41:D41"/>
    <mergeCell ref="C42:D42"/>
    <mergeCell ref="C77:D77"/>
    <mergeCell ref="C83:D83"/>
    <mergeCell ref="C84:D84"/>
    <mergeCell ref="C85:D85"/>
    <mergeCell ref="C86:D86"/>
    <mergeCell ref="C78:D78"/>
    <mergeCell ref="C79:D79"/>
    <mergeCell ref="C80:D80"/>
    <mergeCell ref="C81:D81"/>
    <mergeCell ref="C82:D82"/>
    <mergeCell ref="C87:D87"/>
    <mergeCell ref="C88:D88"/>
    <mergeCell ref="C90:D90"/>
    <mergeCell ref="C91:D91"/>
    <mergeCell ref="C89:D89"/>
    <mergeCell ref="L9:O9"/>
    <mergeCell ref="C32:D32"/>
    <mergeCell ref="C21:D21"/>
    <mergeCell ref="C22:D22"/>
    <mergeCell ref="C28:D28"/>
    <mergeCell ref="C29:D29"/>
    <mergeCell ref="C30:D30"/>
    <mergeCell ref="C31:D31"/>
    <mergeCell ref="C27:D27"/>
    <mergeCell ref="C23:D23"/>
    <mergeCell ref="C24:D24"/>
    <mergeCell ref="C25:D25"/>
    <mergeCell ref="C26:D26"/>
    <mergeCell ref="C18:D18"/>
    <mergeCell ref="C19:D19"/>
    <mergeCell ref="C20:D20"/>
    <mergeCell ref="F14:H14"/>
    <mergeCell ref="A1:H1"/>
    <mergeCell ref="F5:H5"/>
    <mergeCell ref="F6:H6"/>
    <mergeCell ref="F8:H8"/>
    <mergeCell ref="F9:H9"/>
    <mergeCell ref="F10:H10"/>
    <mergeCell ref="F11:H11"/>
    <mergeCell ref="F12:H12"/>
    <mergeCell ref="B5:C5"/>
    <mergeCell ref="A2:B2"/>
    <mergeCell ref="C2:H3"/>
    <mergeCell ref="A3:B3"/>
    <mergeCell ref="F7:H7"/>
  </mergeCells>
  <hyperlinks>
    <hyperlink ref="A106" location="'Sales Order'!A214" display="Shipping" xr:uid="{EE7417B0-3200-4258-BDF2-CBB984A3C877}"/>
    <hyperlink ref="A10" location="'Sales Order'!A214" display="*See Shipping details for more information" xr:uid="{427D5FFF-7B78-4106-BBAC-8570770C9888}"/>
  </hyperlinks>
  <printOptions horizontalCentered="1"/>
  <pageMargins left="0.75" right="0.75" top="0.5" bottom="0.5" header="0.5" footer="0.5"/>
  <pageSetup scale="40" orientation="portrait" r:id="rId1"/>
  <headerFooter alignWithMargins="0"/>
  <customProperties>
    <customPr name="_pios_id" r:id="rId2"/>
    <customPr name="EpmWorksheetKeyString_GUID" r:id="rId3"/>
    <customPr name="IbpWorksheetKeyString_GUID" r:id="rId4"/>
  </customPropertie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F5FD8-2832-484A-A4D3-C3FA6C68F7D1}">
  <sheetPr codeName="Sheet2"/>
  <dimension ref="A1:H607"/>
  <sheetViews>
    <sheetView zoomScale="115" zoomScaleNormal="115" workbookViewId="0">
      <pane ySplit="3" topLeftCell="A4" activePane="bottomLeft" state="frozen"/>
      <selection activeCell="F29" sqref="F29"/>
      <selection pane="bottomLeft" activeCell="J25" sqref="J25"/>
    </sheetView>
  </sheetViews>
  <sheetFormatPr defaultColWidth="8.7109375" defaultRowHeight="12.75" x14ac:dyDescent="0.2"/>
  <cols>
    <col min="1" max="1" width="20.42578125" style="22" customWidth="1"/>
    <col min="2" max="2" width="9.5703125" style="22" bestFit="1" customWidth="1"/>
    <col min="3" max="3" width="49.5703125" style="92" customWidth="1"/>
    <col min="4" max="4" width="20.5703125" style="22" bestFit="1" customWidth="1"/>
    <col min="5" max="5" width="8.7109375" style="75"/>
    <col min="6" max="16384" width="8.7109375" style="22"/>
  </cols>
  <sheetData>
    <row r="1" spans="1:8" s="30" customFormat="1" ht="13.5" x14ac:dyDescent="0.25">
      <c r="A1" s="101" t="s">
        <v>27</v>
      </c>
      <c r="B1" s="102" t="s">
        <v>28</v>
      </c>
      <c r="C1" s="111" t="s">
        <v>29</v>
      </c>
      <c r="D1" s="101" t="s">
        <v>24</v>
      </c>
      <c r="E1" s="112" t="s">
        <v>25</v>
      </c>
      <c r="F1" s="39"/>
      <c r="G1" s="39"/>
      <c r="H1" s="39"/>
    </row>
    <row r="2" spans="1:8" s="30" customFormat="1" x14ac:dyDescent="0.25">
      <c r="A2" s="27" t="s">
        <v>30</v>
      </c>
      <c r="B2" s="27">
        <v>45240</v>
      </c>
      <c r="C2" s="81" t="s">
        <v>31</v>
      </c>
      <c r="D2" s="27" t="s">
        <v>32</v>
      </c>
      <c r="E2" s="109">
        <v>11.99</v>
      </c>
      <c r="H2" s="93"/>
    </row>
    <row r="3" spans="1:8" s="39" customFormat="1" ht="13.5" x14ac:dyDescent="0.25">
      <c r="A3" s="27" t="s">
        <v>30</v>
      </c>
      <c r="B3" s="27">
        <v>45250</v>
      </c>
      <c r="C3" s="81" t="s">
        <v>31</v>
      </c>
      <c r="D3" s="27" t="s">
        <v>33</v>
      </c>
      <c r="E3" s="109">
        <v>21.99</v>
      </c>
      <c r="F3" s="30"/>
      <c r="G3" s="30"/>
      <c r="H3" s="93"/>
    </row>
    <row r="4" spans="1:8" s="30" customFormat="1" x14ac:dyDescent="0.25">
      <c r="A4" s="27" t="s">
        <v>34</v>
      </c>
      <c r="B4" s="27">
        <v>5186</v>
      </c>
      <c r="C4" s="81" t="s">
        <v>35</v>
      </c>
      <c r="D4" s="27" t="s">
        <v>36</v>
      </c>
      <c r="E4" s="109">
        <v>28.49</v>
      </c>
      <c r="H4" s="93"/>
    </row>
    <row r="5" spans="1:8" s="30" customFormat="1" x14ac:dyDescent="0.25">
      <c r="A5" s="27" t="s">
        <v>39</v>
      </c>
      <c r="B5" s="27">
        <v>15663</v>
      </c>
      <c r="C5" s="81" t="s">
        <v>40</v>
      </c>
      <c r="D5" s="27" t="s">
        <v>41</v>
      </c>
      <c r="E5" s="109">
        <v>29.49</v>
      </c>
      <c r="H5" s="93"/>
    </row>
    <row r="6" spans="1:8" s="30" customFormat="1" x14ac:dyDescent="0.25">
      <c r="A6" s="27" t="s">
        <v>42</v>
      </c>
      <c r="B6" s="27">
        <v>1151</v>
      </c>
      <c r="C6" s="81" t="s">
        <v>43</v>
      </c>
      <c r="D6" s="27" t="s">
        <v>44</v>
      </c>
      <c r="E6" s="109">
        <v>24.49</v>
      </c>
      <c r="H6" s="93"/>
    </row>
    <row r="7" spans="1:8" s="30" customFormat="1" x14ac:dyDescent="0.25">
      <c r="A7" s="27" t="s">
        <v>45</v>
      </c>
      <c r="B7" s="27">
        <v>2490</v>
      </c>
      <c r="C7" s="81" t="s">
        <v>46</v>
      </c>
      <c r="D7" s="27" t="s">
        <v>47</v>
      </c>
      <c r="E7" s="109">
        <v>42.99</v>
      </c>
      <c r="H7" s="93"/>
    </row>
    <row r="8" spans="1:8" s="30" customFormat="1" x14ac:dyDescent="0.25">
      <c r="A8" s="27" t="s">
        <v>45</v>
      </c>
      <c r="B8" s="27">
        <v>2499</v>
      </c>
      <c r="C8" s="81" t="s">
        <v>46</v>
      </c>
      <c r="D8" s="27" t="s">
        <v>48</v>
      </c>
      <c r="E8" s="109">
        <v>24.99</v>
      </c>
      <c r="H8" s="93"/>
    </row>
    <row r="9" spans="1:8" s="30" customFormat="1" x14ac:dyDescent="0.25">
      <c r="A9" s="27" t="s">
        <v>49</v>
      </c>
      <c r="B9" s="29" t="s">
        <v>50</v>
      </c>
      <c r="C9" s="81" t="s">
        <v>51</v>
      </c>
      <c r="D9" s="27" t="s">
        <v>52</v>
      </c>
      <c r="E9" s="109">
        <v>13.99</v>
      </c>
      <c r="H9" s="93"/>
    </row>
    <row r="10" spans="1:8" s="30" customFormat="1" x14ac:dyDescent="0.25">
      <c r="A10" s="27" t="s">
        <v>54</v>
      </c>
      <c r="B10" s="27">
        <v>2070</v>
      </c>
      <c r="C10" s="81" t="s">
        <v>681</v>
      </c>
      <c r="D10" s="27" t="s">
        <v>44</v>
      </c>
      <c r="E10" s="109">
        <v>14.49</v>
      </c>
      <c r="H10" s="93"/>
    </row>
    <row r="11" spans="1:8" s="30" customFormat="1" x14ac:dyDescent="0.25">
      <c r="A11" s="27" t="s">
        <v>54</v>
      </c>
      <c r="B11" s="42">
        <v>11950</v>
      </c>
      <c r="C11" s="78" t="s">
        <v>681</v>
      </c>
      <c r="D11" s="27" t="s">
        <v>55</v>
      </c>
      <c r="E11" s="109">
        <v>41.49</v>
      </c>
      <c r="H11" s="93"/>
    </row>
    <row r="12" spans="1:8" s="30" customFormat="1" x14ac:dyDescent="0.25">
      <c r="A12" s="27" t="s">
        <v>54</v>
      </c>
      <c r="B12" s="27">
        <v>45171</v>
      </c>
      <c r="C12" s="81" t="s">
        <v>682</v>
      </c>
      <c r="D12" s="27" t="s">
        <v>44</v>
      </c>
      <c r="E12" s="109">
        <v>14.49</v>
      </c>
      <c r="H12" s="93"/>
    </row>
    <row r="13" spans="1:8" s="30" customFormat="1" x14ac:dyDescent="0.25">
      <c r="A13" s="27" t="s">
        <v>37</v>
      </c>
      <c r="B13" s="27">
        <v>4085</v>
      </c>
      <c r="C13" s="81" t="s">
        <v>58</v>
      </c>
      <c r="D13" s="27" t="s">
        <v>59</v>
      </c>
      <c r="E13" s="109">
        <v>26.99</v>
      </c>
      <c r="H13" s="93"/>
    </row>
    <row r="14" spans="1:8" s="30" customFormat="1" x14ac:dyDescent="0.25">
      <c r="A14" s="27" t="s">
        <v>34</v>
      </c>
      <c r="B14" s="27">
        <v>2321</v>
      </c>
      <c r="C14" s="81" t="s">
        <v>60</v>
      </c>
      <c r="D14" s="27" t="s">
        <v>61</v>
      </c>
      <c r="E14" s="109">
        <v>21.99</v>
      </c>
      <c r="H14" s="93"/>
    </row>
    <row r="15" spans="1:8" s="30" customFormat="1" x14ac:dyDescent="0.25">
      <c r="A15" s="27" t="s">
        <v>62</v>
      </c>
      <c r="B15" s="27">
        <v>10100</v>
      </c>
      <c r="C15" s="81" t="s">
        <v>63</v>
      </c>
      <c r="D15" s="27" t="s">
        <v>64</v>
      </c>
      <c r="E15" s="109">
        <v>11.49</v>
      </c>
      <c r="H15" s="93"/>
    </row>
    <row r="16" spans="1:8" s="30" customFormat="1" x14ac:dyDescent="0.25">
      <c r="A16" s="27" t="s">
        <v>62</v>
      </c>
      <c r="B16" s="27">
        <v>2011</v>
      </c>
      <c r="C16" s="81" t="s">
        <v>65</v>
      </c>
      <c r="D16" s="27" t="s">
        <v>64</v>
      </c>
      <c r="E16" s="109">
        <v>13.99</v>
      </c>
      <c r="H16" s="93"/>
    </row>
    <row r="17" spans="1:8" s="30" customFormat="1" x14ac:dyDescent="0.2">
      <c r="A17" s="27" t="s">
        <v>66</v>
      </c>
      <c r="B17" s="29">
        <v>14069</v>
      </c>
      <c r="C17" s="81" t="s">
        <v>657</v>
      </c>
      <c r="D17" s="27" t="s">
        <v>672</v>
      </c>
      <c r="E17" s="109">
        <v>22.99</v>
      </c>
      <c r="F17" s="22"/>
      <c r="H17" s="93"/>
    </row>
    <row r="18" spans="1:8" s="30" customFormat="1" x14ac:dyDescent="0.2">
      <c r="A18" s="26" t="s">
        <v>82</v>
      </c>
      <c r="B18" s="32">
        <v>14031</v>
      </c>
      <c r="C18" s="80" t="s">
        <v>658</v>
      </c>
      <c r="D18" s="26" t="s">
        <v>134</v>
      </c>
      <c r="E18" s="109">
        <v>19.989999999999998</v>
      </c>
      <c r="F18" s="22"/>
      <c r="H18" s="93"/>
    </row>
    <row r="19" spans="1:8" s="30" customFormat="1" x14ac:dyDescent="0.2">
      <c r="A19" s="26" t="s">
        <v>82</v>
      </c>
      <c r="B19" s="32">
        <v>13901</v>
      </c>
      <c r="C19" s="80" t="s">
        <v>659</v>
      </c>
      <c r="D19" s="26" t="s">
        <v>673</v>
      </c>
      <c r="E19" s="109">
        <v>19.989999999999998</v>
      </c>
      <c r="F19" s="22"/>
      <c r="H19" s="93"/>
    </row>
    <row r="20" spans="1:8" s="30" customFormat="1" x14ac:dyDescent="0.25">
      <c r="A20" s="27" t="s">
        <v>37</v>
      </c>
      <c r="B20" s="29">
        <v>14210</v>
      </c>
      <c r="C20" s="81" t="s">
        <v>677</v>
      </c>
      <c r="D20" s="27" t="s">
        <v>110</v>
      </c>
      <c r="E20" s="109">
        <v>20.99</v>
      </c>
      <c r="H20" s="93"/>
    </row>
    <row r="21" spans="1:8" s="30" customFormat="1" x14ac:dyDescent="0.2">
      <c r="A21" s="27" t="s">
        <v>66</v>
      </c>
      <c r="B21" s="27">
        <v>14620</v>
      </c>
      <c r="C21" s="81" t="s">
        <v>702</v>
      </c>
      <c r="D21" s="27" t="s">
        <v>114</v>
      </c>
      <c r="E21" s="109">
        <v>12.49</v>
      </c>
      <c r="F21" s="22"/>
      <c r="G21" s="22"/>
      <c r="H21" s="22"/>
    </row>
    <row r="22" spans="1:8" s="30" customFormat="1" x14ac:dyDescent="0.2">
      <c r="A22" s="27" t="s">
        <v>66</v>
      </c>
      <c r="B22" s="27">
        <v>14618</v>
      </c>
      <c r="C22" s="81" t="s">
        <v>701</v>
      </c>
      <c r="D22" s="27" t="s">
        <v>114</v>
      </c>
      <c r="E22" s="109">
        <v>12.49</v>
      </c>
      <c r="F22" s="22"/>
      <c r="G22" s="22"/>
      <c r="H22" s="22"/>
    </row>
    <row r="23" spans="1:8" s="30" customFormat="1" x14ac:dyDescent="0.25">
      <c r="A23" s="27" t="s">
        <v>66</v>
      </c>
      <c r="B23" s="27">
        <v>15817</v>
      </c>
      <c r="C23" s="81" t="s">
        <v>67</v>
      </c>
      <c r="D23" s="27" t="s">
        <v>68</v>
      </c>
      <c r="E23" s="109">
        <v>22.49</v>
      </c>
      <c r="H23" s="93"/>
    </row>
    <row r="24" spans="1:8" s="30" customFormat="1" x14ac:dyDescent="0.25">
      <c r="A24" s="27" t="s">
        <v>66</v>
      </c>
      <c r="B24" s="27">
        <v>10483</v>
      </c>
      <c r="C24" s="81" t="s">
        <v>69</v>
      </c>
      <c r="D24" s="27" t="s">
        <v>70</v>
      </c>
      <c r="E24" s="109">
        <v>17.489999999999998</v>
      </c>
      <c r="H24" s="93"/>
    </row>
    <row r="25" spans="1:8" s="30" customFormat="1" x14ac:dyDescent="0.25">
      <c r="A25" s="27" t="s">
        <v>71</v>
      </c>
      <c r="B25" s="27">
        <v>15838</v>
      </c>
      <c r="C25" s="81" t="s">
        <v>72</v>
      </c>
      <c r="D25" s="27" t="s">
        <v>33</v>
      </c>
      <c r="E25" s="109">
        <v>26.99</v>
      </c>
      <c r="H25" s="93"/>
    </row>
    <row r="26" spans="1:8" s="30" customFormat="1" x14ac:dyDescent="0.25">
      <c r="A26" s="27" t="s">
        <v>71</v>
      </c>
      <c r="B26" s="27">
        <v>15839</v>
      </c>
      <c r="C26" s="81" t="s">
        <v>72</v>
      </c>
      <c r="D26" s="27" t="s">
        <v>73</v>
      </c>
      <c r="E26" s="109">
        <v>46.49</v>
      </c>
      <c r="H26" s="93"/>
    </row>
    <row r="27" spans="1:8" s="30" customFormat="1" x14ac:dyDescent="0.25">
      <c r="A27" s="27" t="s">
        <v>71</v>
      </c>
      <c r="B27" s="27">
        <v>10255</v>
      </c>
      <c r="C27" s="81" t="s">
        <v>74</v>
      </c>
      <c r="D27" s="27" t="s">
        <v>70</v>
      </c>
      <c r="E27" s="109">
        <v>17.489999999999998</v>
      </c>
      <c r="H27" s="93"/>
    </row>
    <row r="28" spans="1:8" s="30" customFormat="1" x14ac:dyDescent="0.25">
      <c r="A28" s="27" t="s">
        <v>71</v>
      </c>
      <c r="B28" s="27">
        <v>10501</v>
      </c>
      <c r="C28" s="81" t="s">
        <v>75</v>
      </c>
      <c r="D28" s="27" t="s">
        <v>76</v>
      </c>
      <c r="E28" s="109">
        <v>52.49</v>
      </c>
      <c r="H28" s="93"/>
    </row>
    <row r="29" spans="1:8" s="30" customFormat="1" x14ac:dyDescent="0.25">
      <c r="A29" s="27" t="s">
        <v>66</v>
      </c>
      <c r="B29" s="27">
        <v>15786</v>
      </c>
      <c r="C29" s="81" t="s">
        <v>77</v>
      </c>
      <c r="D29" s="27" t="s">
        <v>78</v>
      </c>
      <c r="E29" s="109">
        <v>19.989999999999998</v>
      </c>
      <c r="H29" s="93"/>
    </row>
    <row r="30" spans="1:8" s="30" customFormat="1" x14ac:dyDescent="0.25">
      <c r="A30" s="27" t="s">
        <v>66</v>
      </c>
      <c r="B30" s="27">
        <v>15789</v>
      </c>
      <c r="C30" s="81" t="s">
        <v>79</v>
      </c>
      <c r="D30" s="27" t="s">
        <v>68</v>
      </c>
      <c r="E30" s="109">
        <v>20.99</v>
      </c>
      <c r="H30" s="93"/>
    </row>
    <row r="31" spans="1:8" s="30" customFormat="1" x14ac:dyDescent="0.25">
      <c r="A31" s="27" t="s">
        <v>66</v>
      </c>
      <c r="B31" s="27">
        <v>11209</v>
      </c>
      <c r="C31" s="81" t="s">
        <v>80</v>
      </c>
      <c r="D31" s="27" t="s">
        <v>81</v>
      </c>
      <c r="E31" s="109">
        <v>40.49</v>
      </c>
      <c r="H31" s="93"/>
    </row>
    <row r="32" spans="1:8" s="30" customFormat="1" x14ac:dyDescent="0.25">
      <c r="A32" s="34" t="s">
        <v>82</v>
      </c>
      <c r="B32" s="34">
        <v>60192</v>
      </c>
      <c r="C32" s="79" t="s">
        <v>83</v>
      </c>
      <c r="D32" s="27" t="s">
        <v>33</v>
      </c>
      <c r="E32" s="109">
        <v>12.49</v>
      </c>
      <c r="H32" s="93"/>
    </row>
    <row r="33" spans="1:8" s="30" customFormat="1" x14ac:dyDescent="0.25">
      <c r="A33" s="34" t="s">
        <v>82</v>
      </c>
      <c r="B33" s="35">
        <v>12371</v>
      </c>
      <c r="C33" s="79" t="s">
        <v>84</v>
      </c>
      <c r="D33" s="27" t="s">
        <v>33</v>
      </c>
      <c r="E33" s="109">
        <v>24.49</v>
      </c>
      <c r="H33" s="93"/>
    </row>
    <row r="34" spans="1:8" s="30" customFormat="1" x14ac:dyDescent="0.25">
      <c r="A34" s="27" t="s">
        <v>66</v>
      </c>
      <c r="B34" s="42">
        <v>12112</v>
      </c>
      <c r="C34" s="78" t="s">
        <v>85</v>
      </c>
      <c r="D34" s="27" t="s">
        <v>86</v>
      </c>
      <c r="E34" s="109">
        <v>19.489999999999998</v>
      </c>
      <c r="H34" s="93"/>
    </row>
    <row r="35" spans="1:8" s="30" customFormat="1" x14ac:dyDescent="0.25">
      <c r="A35" s="27" t="s">
        <v>66</v>
      </c>
      <c r="B35" s="42">
        <v>12111</v>
      </c>
      <c r="C35" s="78" t="s">
        <v>679</v>
      </c>
      <c r="D35" s="27" t="s">
        <v>86</v>
      </c>
      <c r="E35" s="109">
        <v>19.489999999999998</v>
      </c>
      <c r="H35" s="93"/>
    </row>
    <row r="36" spans="1:8" s="30" customFormat="1" x14ac:dyDescent="0.25">
      <c r="A36" s="34" t="s">
        <v>82</v>
      </c>
      <c r="B36" s="34">
        <v>15788</v>
      </c>
      <c r="C36" s="79" t="s">
        <v>87</v>
      </c>
      <c r="D36" s="27" t="s">
        <v>70</v>
      </c>
      <c r="E36" s="109">
        <v>10.49</v>
      </c>
      <c r="H36" s="93"/>
    </row>
    <row r="37" spans="1:8" s="30" customFormat="1" x14ac:dyDescent="0.25">
      <c r="A37" s="27" t="s">
        <v>88</v>
      </c>
      <c r="B37" s="42">
        <v>11973</v>
      </c>
      <c r="C37" s="78" t="s">
        <v>89</v>
      </c>
      <c r="D37" s="27" t="s">
        <v>70</v>
      </c>
      <c r="E37" s="109">
        <v>23.49</v>
      </c>
      <c r="H37" s="93"/>
    </row>
    <row r="38" spans="1:8" s="30" customFormat="1" x14ac:dyDescent="0.25">
      <c r="A38" s="34" t="s">
        <v>82</v>
      </c>
      <c r="B38" s="34">
        <v>11534</v>
      </c>
      <c r="C38" s="79" t="s">
        <v>90</v>
      </c>
      <c r="D38" s="27" t="s">
        <v>70</v>
      </c>
      <c r="E38" s="109">
        <v>10.49</v>
      </c>
      <c r="H38" s="93"/>
    </row>
    <row r="39" spans="1:8" s="30" customFormat="1" x14ac:dyDescent="0.25">
      <c r="A39" s="34" t="s">
        <v>82</v>
      </c>
      <c r="B39" s="34">
        <v>11094</v>
      </c>
      <c r="C39" s="79" t="s">
        <v>91</v>
      </c>
      <c r="D39" s="27" t="s">
        <v>57</v>
      </c>
      <c r="E39" s="109">
        <v>13.99</v>
      </c>
      <c r="H39" s="93"/>
    </row>
    <row r="40" spans="1:8" s="30" customFormat="1" x14ac:dyDescent="0.25">
      <c r="A40" s="27" t="s">
        <v>34</v>
      </c>
      <c r="B40" s="27">
        <v>10484</v>
      </c>
      <c r="C40" s="81" t="s">
        <v>92</v>
      </c>
      <c r="D40" s="27" t="s">
        <v>68</v>
      </c>
      <c r="E40" s="109">
        <v>26.49</v>
      </c>
      <c r="H40" s="93"/>
    </row>
    <row r="41" spans="1:8" s="30" customFormat="1" x14ac:dyDescent="0.2">
      <c r="A41" s="26" t="s">
        <v>34</v>
      </c>
      <c r="B41" s="43">
        <v>13294</v>
      </c>
      <c r="C41" s="80" t="s">
        <v>93</v>
      </c>
      <c r="D41" s="26" t="s">
        <v>94</v>
      </c>
      <c r="E41" s="109">
        <v>14.99</v>
      </c>
      <c r="H41" s="93"/>
    </row>
    <row r="42" spans="1:8" s="30" customFormat="1" x14ac:dyDescent="0.25">
      <c r="A42" s="27" t="s">
        <v>66</v>
      </c>
      <c r="B42" s="27">
        <v>15542</v>
      </c>
      <c r="C42" s="81" t="s">
        <v>97</v>
      </c>
      <c r="D42" s="27" t="s">
        <v>96</v>
      </c>
      <c r="E42" s="109">
        <v>36.49</v>
      </c>
      <c r="H42" s="93"/>
    </row>
    <row r="43" spans="1:8" s="30" customFormat="1" x14ac:dyDescent="0.25">
      <c r="A43" s="27" t="s">
        <v>66</v>
      </c>
      <c r="B43" s="27">
        <v>14926</v>
      </c>
      <c r="C43" s="81" t="s">
        <v>98</v>
      </c>
      <c r="D43" s="27" t="s">
        <v>33</v>
      </c>
      <c r="E43" s="109">
        <v>24.49</v>
      </c>
      <c r="H43" s="93"/>
    </row>
    <row r="44" spans="1:8" s="30" customFormat="1" x14ac:dyDescent="0.25">
      <c r="A44" s="27" t="s">
        <v>66</v>
      </c>
      <c r="B44" s="27">
        <v>14927</v>
      </c>
      <c r="C44" s="81" t="s">
        <v>98</v>
      </c>
      <c r="D44" s="27" t="s">
        <v>96</v>
      </c>
      <c r="E44" s="109">
        <v>33.99</v>
      </c>
      <c r="H44" s="93"/>
    </row>
    <row r="45" spans="1:8" s="30" customFormat="1" x14ac:dyDescent="0.25">
      <c r="A45" s="27" t="s">
        <v>66</v>
      </c>
      <c r="B45" s="27">
        <v>14928</v>
      </c>
      <c r="C45" s="81" t="s">
        <v>98</v>
      </c>
      <c r="D45" s="27" t="s">
        <v>76</v>
      </c>
      <c r="E45" s="109">
        <v>60.49</v>
      </c>
      <c r="H45" s="93"/>
    </row>
    <row r="46" spans="1:8" s="30" customFormat="1" x14ac:dyDescent="0.25">
      <c r="A46" s="27" t="s">
        <v>66</v>
      </c>
      <c r="B46" s="27">
        <v>14931</v>
      </c>
      <c r="C46" s="81" t="s">
        <v>99</v>
      </c>
      <c r="D46" s="27" t="s">
        <v>96</v>
      </c>
      <c r="E46" s="109">
        <v>33.99</v>
      </c>
      <c r="H46" s="93"/>
    </row>
    <row r="47" spans="1:8" s="30" customFormat="1" x14ac:dyDescent="0.25">
      <c r="A47" s="27" t="s">
        <v>66</v>
      </c>
      <c r="B47" s="27">
        <v>14932</v>
      </c>
      <c r="C47" s="81" t="s">
        <v>99</v>
      </c>
      <c r="D47" s="27" t="s">
        <v>76</v>
      </c>
      <c r="E47" s="109">
        <v>60.49</v>
      </c>
      <c r="H47" s="93"/>
    </row>
    <row r="48" spans="1:8" s="30" customFormat="1" x14ac:dyDescent="0.25">
      <c r="A48" s="27" t="s">
        <v>66</v>
      </c>
      <c r="B48" s="27">
        <v>15543</v>
      </c>
      <c r="C48" s="81" t="s">
        <v>100</v>
      </c>
      <c r="D48" s="27" t="s">
        <v>96</v>
      </c>
      <c r="E48" s="109">
        <v>36.49</v>
      </c>
      <c r="H48" s="93"/>
    </row>
    <row r="49" spans="1:8" s="30" customFormat="1" x14ac:dyDescent="0.25">
      <c r="A49" s="27" t="s">
        <v>66</v>
      </c>
      <c r="B49" s="27">
        <v>15090</v>
      </c>
      <c r="C49" s="81" t="s">
        <v>101</v>
      </c>
      <c r="D49" s="27" t="s">
        <v>102</v>
      </c>
      <c r="E49" s="109">
        <v>19.489999999999998</v>
      </c>
      <c r="H49" s="93"/>
    </row>
    <row r="50" spans="1:8" s="30" customFormat="1" x14ac:dyDescent="0.25">
      <c r="A50" s="27" t="s">
        <v>66</v>
      </c>
      <c r="B50" s="27">
        <v>15092</v>
      </c>
      <c r="C50" s="81" t="s">
        <v>103</v>
      </c>
      <c r="D50" s="27" t="s">
        <v>102</v>
      </c>
      <c r="E50" s="109">
        <v>19.489999999999998</v>
      </c>
      <c r="H50" s="93"/>
    </row>
    <row r="51" spans="1:8" s="30" customFormat="1" x14ac:dyDescent="0.25">
      <c r="A51" s="27" t="s">
        <v>66</v>
      </c>
      <c r="B51" s="27">
        <v>15898</v>
      </c>
      <c r="C51" s="81" t="s">
        <v>104</v>
      </c>
      <c r="D51" s="27" t="s">
        <v>105</v>
      </c>
      <c r="E51" s="109">
        <v>22.49</v>
      </c>
      <c r="H51" s="93"/>
    </row>
    <row r="52" spans="1:8" s="30" customFormat="1" x14ac:dyDescent="0.2">
      <c r="A52" s="27" t="s">
        <v>66</v>
      </c>
      <c r="B52" s="27">
        <v>15895</v>
      </c>
      <c r="C52" s="81" t="s">
        <v>106</v>
      </c>
      <c r="D52" s="27" t="s">
        <v>105</v>
      </c>
      <c r="E52" s="109">
        <v>22.49</v>
      </c>
      <c r="F52" s="22"/>
      <c r="H52" s="93"/>
    </row>
    <row r="53" spans="1:8" s="30" customFormat="1" x14ac:dyDescent="0.2">
      <c r="A53" s="26" t="s">
        <v>82</v>
      </c>
      <c r="B53" s="32">
        <v>13661</v>
      </c>
      <c r="C53" s="80" t="s">
        <v>647</v>
      </c>
      <c r="D53" s="26" t="s">
        <v>648</v>
      </c>
      <c r="E53" s="109">
        <v>12.49</v>
      </c>
      <c r="H53" s="93"/>
    </row>
    <row r="54" spans="1:8" s="30" customFormat="1" x14ac:dyDescent="0.2">
      <c r="A54" s="34" t="s">
        <v>82</v>
      </c>
      <c r="B54" s="34">
        <v>15902</v>
      </c>
      <c r="C54" s="79" t="s">
        <v>107</v>
      </c>
      <c r="D54" s="27" t="s">
        <v>70</v>
      </c>
      <c r="E54" s="109">
        <v>12.49</v>
      </c>
      <c r="F54" s="22"/>
      <c r="H54" s="93"/>
    </row>
    <row r="55" spans="1:8" s="30" customFormat="1" x14ac:dyDescent="0.2">
      <c r="A55" s="27" t="s">
        <v>66</v>
      </c>
      <c r="B55" s="29">
        <v>14067</v>
      </c>
      <c r="C55" s="81" t="s">
        <v>660</v>
      </c>
      <c r="D55" s="27" t="s">
        <v>672</v>
      </c>
      <c r="E55" s="109">
        <v>22.99</v>
      </c>
      <c r="F55" s="22"/>
      <c r="H55" s="93"/>
    </row>
    <row r="56" spans="1:8" s="30" customFormat="1" x14ac:dyDescent="0.2">
      <c r="A56" s="26" t="s">
        <v>37</v>
      </c>
      <c r="B56" s="43">
        <v>13716</v>
      </c>
      <c r="C56" s="80" t="s">
        <v>109</v>
      </c>
      <c r="D56" s="26" t="s">
        <v>110</v>
      </c>
      <c r="E56" s="109">
        <v>20.99</v>
      </c>
      <c r="F56" s="22"/>
      <c r="H56" s="93"/>
    </row>
    <row r="57" spans="1:8" s="30" customFormat="1" x14ac:dyDescent="0.2">
      <c r="A57" s="26" t="s">
        <v>82</v>
      </c>
      <c r="B57" s="32">
        <v>13660</v>
      </c>
      <c r="C57" s="80" t="s">
        <v>109</v>
      </c>
      <c r="D57" s="26" t="s">
        <v>648</v>
      </c>
      <c r="E57" s="109">
        <v>12.49</v>
      </c>
      <c r="H57" s="93"/>
    </row>
    <row r="58" spans="1:8" s="30" customFormat="1" x14ac:dyDescent="0.2">
      <c r="A58" s="34" t="s">
        <v>82</v>
      </c>
      <c r="B58" s="34">
        <v>15900</v>
      </c>
      <c r="C58" s="79" t="s">
        <v>111</v>
      </c>
      <c r="D58" s="27" t="s">
        <v>70</v>
      </c>
      <c r="E58" s="109">
        <v>12.49</v>
      </c>
      <c r="F58" s="22"/>
      <c r="H58" s="93"/>
    </row>
    <row r="59" spans="1:8" s="30" customFormat="1" x14ac:dyDescent="0.25">
      <c r="A59" s="27" t="s">
        <v>66</v>
      </c>
      <c r="B59" s="29">
        <v>14066</v>
      </c>
      <c r="C59" s="81" t="s">
        <v>661</v>
      </c>
      <c r="D59" s="27" t="s">
        <v>672</v>
      </c>
      <c r="E59" s="109">
        <v>22.99</v>
      </c>
      <c r="H59" s="93"/>
    </row>
    <row r="60" spans="1:8" s="30" customFormat="1" x14ac:dyDescent="0.25">
      <c r="A60" s="27" t="s">
        <v>66</v>
      </c>
      <c r="B60" s="27">
        <v>15395</v>
      </c>
      <c r="C60" s="81" t="s">
        <v>112</v>
      </c>
      <c r="D60" s="27" t="s">
        <v>113</v>
      </c>
      <c r="E60" s="109">
        <v>41.99</v>
      </c>
      <c r="H60" s="93"/>
    </row>
    <row r="61" spans="1:8" s="30" customFormat="1" x14ac:dyDescent="0.25">
      <c r="A61" s="27" t="s">
        <v>66</v>
      </c>
      <c r="B61" s="27">
        <v>15691</v>
      </c>
      <c r="C61" s="81" t="s">
        <v>115</v>
      </c>
      <c r="D61" s="27" t="s">
        <v>33</v>
      </c>
      <c r="E61" s="109">
        <v>29.99</v>
      </c>
      <c r="H61" s="93"/>
    </row>
    <row r="62" spans="1:8" s="30" customFormat="1" x14ac:dyDescent="0.25">
      <c r="A62" s="27" t="s">
        <v>66</v>
      </c>
      <c r="B62" s="27">
        <v>15685</v>
      </c>
      <c r="C62" s="81" t="s">
        <v>116</v>
      </c>
      <c r="D62" s="27" t="s">
        <v>33</v>
      </c>
      <c r="E62" s="109">
        <v>29.99</v>
      </c>
      <c r="H62" s="93"/>
    </row>
    <row r="63" spans="1:8" s="30" customFormat="1" x14ac:dyDescent="0.2">
      <c r="A63" s="27" t="s">
        <v>66</v>
      </c>
      <c r="B63" s="27">
        <v>15891</v>
      </c>
      <c r="C63" s="81" t="s">
        <v>116</v>
      </c>
      <c r="D63" s="27" t="s">
        <v>32</v>
      </c>
      <c r="E63" s="109">
        <v>15.99</v>
      </c>
      <c r="F63" s="22"/>
      <c r="H63" s="93"/>
    </row>
    <row r="64" spans="1:8" s="30" customFormat="1" x14ac:dyDescent="0.2">
      <c r="A64" s="26" t="s">
        <v>82</v>
      </c>
      <c r="B64" s="43">
        <v>13717</v>
      </c>
      <c r="C64" s="80" t="s">
        <v>117</v>
      </c>
      <c r="D64" s="26" t="s">
        <v>118</v>
      </c>
      <c r="E64" s="109">
        <v>36.99</v>
      </c>
      <c r="H64" s="93"/>
    </row>
    <row r="65" spans="1:8" s="30" customFormat="1" x14ac:dyDescent="0.25">
      <c r="A65" s="27" t="s">
        <v>66</v>
      </c>
      <c r="B65" s="27">
        <v>15679</v>
      </c>
      <c r="C65" s="81" t="s">
        <v>119</v>
      </c>
      <c r="D65" s="27" t="s">
        <v>33</v>
      </c>
      <c r="E65" s="109">
        <v>29.99</v>
      </c>
      <c r="H65" s="93"/>
    </row>
    <row r="66" spans="1:8" s="30" customFormat="1" x14ac:dyDescent="0.25">
      <c r="A66" s="27" t="s">
        <v>66</v>
      </c>
      <c r="B66" s="27">
        <v>15692</v>
      </c>
      <c r="C66" s="81" t="s">
        <v>120</v>
      </c>
      <c r="D66" s="27" t="s">
        <v>33</v>
      </c>
      <c r="E66" s="109">
        <v>29.99</v>
      </c>
      <c r="H66" s="93"/>
    </row>
    <row r="67" spans="1:8" s="30" customFormat="1" x14ac:dyDescent="0.25">
      <c r="A67" s="27" t="s">
        <v>66</v>
      </c>
      <c r="B67" s="27">
        <v>15890</v>
      </c>
      <c r="C67" s="81" t="s">
        <v>121</v>
      </c>
      <c r="D67" s="27" t="s">
        <v>32</v>
      </c>
      <c r="E67" s="109">
        <v>15.99</v>
      </c>
      <c r="H67" s="93"/>
    </row>
    <row r="68" spans="1:8" s="30" customFormat="1" x14ac:dyDescent="0.2">
      <c r="A68" s="27" t="s">
        <v>66</v>
      </c>
      <c r="B68" s="27">
        <v>15686</v>
      </c>
      <c r="C68" s="81" t="s">
        <v>121</v>
      </c>
      <c r="D68" s="27" t="s">
        <v>33</v>
      </c>
      <c r="E68" s="109">
        <v>29.99</v>
      </c>
      <c r="F68" s="22"/>
      <c r="H68" s="93"/>
    </row>
    <row r="69" spans="1:8" s="30" customFormat="1" x14ac:dyDescent="0.2">
      <c r="A69" s="26" t="s">
        <v>82</v>
      </c>
      <c r="B69" s="43">
        <v>13718</v>
      </c>
      <c r="C69" s="80" t="s">
        <v>122</v>
      </c>
      <c r="D69" s="26" t="s">
        <v>118</v>
      </c>
      <c r="E69" s="109">
        <v>36.99</v>
      </c>
      <c r="H69" s="93"/>
    </row>
    <row r="70" spans="1:8" s="30" customFormat="1" x14ac:dyDescent="0.25">
      <c r="A70" s="27" t="s">
        <v>66</v>
      </c>
      <c r="B70" s="27">
        <v>10482</v>
      </c>
      <c r="C70" s="81" t="s">
        <v>123</v>
      </c>
      <c r="D70" s="27" t="s">
        <v>124</v>
      </c>
      <c r="E70" s="109">
        <v>26.99</v>
      </c>
      <c r="H70" s="93"/>
    </row>
    <row r="71" spans="1:8" s="30" customFormat="1" x14ac:dyDescent="0.25">
      <c r="A71" s="34" t="s">
        <v>82</v>
      </c>
      <c r="B71" s="34">
        <v>10488</v>
      </c>
      <c r="C71" s="79" t="s">
        <v>125</v>
      </c>
      <c r="D71" s="27" t="s">
        <v>68</v>
      </c>
      <c r="E71" s="109">
        <v>17.989999999999998</v>
      </c>
      <c r="H71" s="93"/>
    </row>
    <row r="72" spans="1:8" s="30" customFormat="1" x14ac:dyDescent="0.2">
      <c r="A72" s="26" t="s">
        <v>66</v>
      </c>
      <c r="B72" s="43">
        <v>13311</v>
      </c>
      <c r="C72" s="80" t="s">
        <v>126</v>
      </c>
      <c r="D72" s="26" t="s">
        <v>114</v>
      </c>
      <c r="E72" s="109">
        <v>14.49</v>
      </c>
      <c r="H72" s="93"/>
    </row>
    <row r="73" spans="1:8" s="30" customFormat="1" x14ac:dyDescent="0.25">
      <c r="A73" s="27" t="s">
        <v>34</v>
      </c>
      <c r="B73" s="27">
        <v>15142</v>
      </c>
      <c r="C73" s="81" t="s">
        <v>127</v>
      </c>
      <c r="D73" s="27" t="s">
        <v>128</v>
      </c>
      <c r="E73" s="109">
        <v>30.99</v>
      </c>
      <c r="H73" s="93"/>
    </row>
    <row r="74" spans="1:8" s="30" customFormat="1" x14ac:dyDescent="0.25">
      <c r="A74" s="27" t="s">
        <v>34</v>
      </c>
      <c r="B74" s="27">
        <v>15143</v>
      </c>
      <c r="C74" s="81" t="s">
        <v>129</v>
      </c>
      <c r="D74" s="27" t="s">
        <v>130</v>
      </c>
      <c r="E74" s="109">
        <v>28.99</v>
      </c>
      <c r="H74" s="93"/>
    </row>
    <row r="75" spans="1:8" s="30" customFormat="1" x14ac:dyDescent="0.2">
      <c r="A75" s="27" t="s">
        <v>66</v>
      </c>
      <c r="B75" s="27">
        <v>15899</v>
      </c>
      <c r="C75" s="81" t="s">
        <v>131</v>
      </c>
      <c r="D75" s="27" t="s">
        <v>105</v>
      </c>
      <c r="E75" s="109">
        <v>22.49</v>
      </c>
      <c r="F75" s="22"/>
      <c r="H75" s="93"/>
    </row>
    <row r="76" spans="1:8" s="30" customFormat="1" x14ac:dyDescent="0.25">
      <c r="A76" s="27" t="s">
        <v>66</v>
      </c>
      <c r="B76" s="27">
        <v>15897</v>
      </c>
      <c r="C76" s="81" t="s">
        <v>132</v>
      </c>
      <c r="D76" s="27" t="s">
        <v>105</v>
      </c>
      <c r="E76" s="109">
        <v>22.49</v>
      </c>
      <c r="H76" s="93"/>
    </row>
    <row r="77" spans="1:8" s="30" customFormat="1" x14ac:dyDescent="0.2">
      <c r="A77" s="26" t="s">
        <v>82</v>
      </c>
      <c r="B77" s="32">
        <v>13662</v>
      </c>
      <c r="C77" s="80" t="s">
        <v>649</v>
      </c>
      <c r="D77" s="26" t="s">
        <v>648</v>
      </c>
      <c r="E77" s="109">
        <v>12.49</v>
      </c>
      <c r="H77" s="93"/>
    </row>
    <row r="78" spans="1:8" s="30" customFormat="1" x14ac:dyDescent="0.2">
      <c r="A78" s="34" t="s">
        <v>82</v>
      </c>
      <c r="B78" s="34">
        <v>11537</v>
      </c>
      <c r="C78" s="79" t="s">
        <v>133</v>
      </c>
      <c r="D78" s="27" t="s">
        <v>134</v>
      </c>
      <c r="E78" s="109">
        <v>19.989999999999998</v>
      </c>
      <c r="F78" s="22"/>
      <c r="H78" s="93"/>
    </row>
    <row r="79" spans="1:8" s="30" customFormat="1" x14ac:dyDescent="0.2">
      <c r="A79" s="34" t="s">
        <v>82</v>
      </c>
      <c r="B79" s="34">
        <v>15904</v>
      </c>
      <c r="C79" s="79" t="s">
        <v>135</v>
      </c>
      <c r="D79" s="27" t="s">
        <v>70</v>
      </c>
      <c r="E79" s="109">
        <v>12.49</v>
      </c>
      <c r="F79" s="22"/>
      <c r="H79" s="93"/>
    </row>
    <row r="80" spans="1:8" s="30" customFormat="1" x14ac:dyDescent="0.2">
      <c r="A80" s="27" t="s">
        <v>66</v>
      </c>
      <c r="B80" s="29">
        <v>14068</v>
      </c>
      <c r="C80" s="81" t="s">
        <v>662</v>
      </c>
      <c r="D80" s="27" t="s">
        <v>672</v>
      </c>
      <c r="E80" s="109">
        <v>22.99</v>
      </c>
      <c r="F80" s="22"/>
      <c r="H80" s="93"/>
    </row>
    <row r="81" spans="1:8" s="30" customFormat="1" x14ac:dyDescent="0.2">
      <c r="A81" s="26" t="s">
        <v>37</v>
      </c>
      <c r="B81" s="43">
        <v>13710</v>
      </c>
      <c r="C81" s="80" t="s">
        <v>136</v>
      </c>
      <c r="D81" s="26" t="s">
        <v>110</v>
      </c>
      <c r="E81" s="109">
        <v>20.99</v>
      </c>
      <c r="H81" s="93"/>
    </row>
    <row r="82" spans="1:8" s="30" customFormat="1" x14ac:dyDescent="0.2">
      <c r="A82" s="26" t="s">
        <v>82</v>
      </c>
      <c r="B82" s="104">
        <v>13663</v>
      </c>
      <c r="C82" s="80" t="s">
        <v>136</v>
      </c>
      <c r="D82" s="26" t="s">
        <v>648</v>
      </c>
      <c r="E82" s="109">
        <v>12.49</v>
      </c>
      <c r="H82" s="93"/>
    </row>
    <row r="83" spans="1:8" s="30" customFormat="1" x14ac:dyDescent="0.25">
      <c r="A83" s="34" t="s">
        <v>82</v>
      </c>
      <c r="B83" s="97">
        <v>11536</v>
      </c>
      <c r="C83" s="79" t="s">
        <v>137</v>
      </c>
      <c r="D83" s="27" t="s">
        <v>134</v>
      </c>
      <c r="E83" s="109">
        <v>19.989999999999998</v>
      </c>
      <c r="H83" s="93"/>
    </row>
    <row r="84" spans="1:8" s="30" customFormat="1" x14ac:dyDescent="0.25">
      <c r="A84" s="34" t="s">
        <v>82</v>
      </c>
      <c r="B84" s="34">
        <v>15903</v>
      </c>
      <c r="C84" s="79" t="s">
        <v>137</v>
      </c>
      <c r="D84" s="27" t="s">
        <v>70</v>
      </c>
      <c r="E84" s="109">
        <v>12.49</v>
      </c>
      <c r="H84" s="93"/>
    </row>
    <row r="85" spans="1:8" s="30" customFormat="1" x14ac:dyDescent="0.25">
      <c r="A85" s="27" t="s">
        <v>138</v>
      </c>
      <c r="B85" s="27">
        <v>21812590</v>
      </c>
      <c r="C85" s="81" t="s">
        <v>139</v>
      </c>
      <c r="D85" s="27" t="s">
        <v>140</v>
      </c>
      <c r="E85" s="109">
        <v>14.49</v>
      </c>
      <c r="H85" s="93"/>
    </row>
    <row r="86" spans="1:8" s="30" customFormat="1" x14ac:dyDescent="0.25">
      <c r="A86" s="27" t="s">
        <v>54</v>
      </c>
      <c r="B86" s="27">
        <v>10150</v>
      </c>
      <c r="C86" s="81" t="s">
        <v>141</v>
      </c>
      <c r="D86" s="27" t="s">
        <v>64</v>
      </c>
      <c r="E86" s="109">
        <v>14.49</v>
      </c>
      <c r="H86" s="93"/>
    </row>
    <row r="87" spans="1:8" s="30" customFormat="1" x14ac:dyDescent="0.25">
      <c r="A87" s="27" t="s">
        <v>54</v>
      </c>
      <c r="B87" s="27">
        <v>14282</v>
      </c>
      <c r="C87" s="81" t="s">
        <v>143</v>
      </c>
      <c r="D87" s="27" t="s">
        <v>142</v>
      </c>
      <c r="E87" s="109">
        <v>18.989999999999998</v>
      </c>
      <c r="H87" s="93"/>
    </row>
    <row r="88" spans="1:8" s="30" customFormat="1" x14ac:dyDescent="0.25">
      <c r="A88" s="27" t="s">
        <v>54</v>
      </c>
      <c r="B88" s="27">
        <v>14280</v>
      </c>
      <c r="C88" s="81" t="s">
        <v>144</v>
      </c>
      <c r="D88" s="27" t="s">
        <v>142</v>
      </c>
      <c r="E88" s="109">
        <v>18.989999999999998</v>
      </c>
      <c r="H88" s="93"/>
    </row>
    <row r="89" spans="1:8" s="30" customFormat="1" x14ac:dyDescent="0.25">
      <c r="A89" s="27" t="s">
        <v>54</v>
      </c>
      <c r="B89" s="27">
        <v>900</v>
      </c>
      <c r="C89" s="81" t="s">
        <v>145</v>
      </c>
      <c r="D89" s="27" t="s">
        <v>64</v>
      </c>
      <c r="E89" s="109">
        <v>14.49</v>
      </c>
      <c r="H89" s="93"/>
    </row>
    <row r="90" spans="1:8" s="30" customFormat="1" x14ac:dyDescent="0.25">
      <c r="A90" s="27" t="s">
        <v>54</v>
      </c>
      <c r="B90" s="27">
        <v>142</v>
      </c>
      <c r="C90" s="81" t="s">
        <v>146</v>
      </c>
      <c r="D90" s="27" t="s">
        <v>64</v>
      </c>
      <c r="E90" s="109">
        <v>16.989999999999998</v>
      </c>
      <c r="H90" s="93"/>
    </row>
    <row r="91" spans="1:8" s="30" customFormat="1" x14ac:dyDescent="0.25">
      <c r="A91" s="27" t="s">
        <v>147</v>
      </c>
      <c r="B91" s="27">
        <v>60038</v>
      </c>
      <c r="C91" s="81" t="s">
        <v>149</v>
      </c>
      <c r="D91" s="27" t="s">
        <v>32</v>
      </c>
      <c r="E91" s="109">
        <v>19.989999999999998</v>
      </c>
      <c r="H91" s="93"/>
    </row>
    <row r="92" spans="1:8" s="30" customFormat="1" x14ac:dyDescent="0.25">
      <c r="A92" s="27" t="s">
        <v>150</v>
      </c>
      <c r="B92" s="44">
        <v>45181</v>
      </c>
      <c r="C92" s="81" t="s">
        <v>151</v>
      </c>
      <c r="D92" s="27" t="s">
        <v>36</v>
      </c>
      <c r="E92" s="109">
        <v>25.99</v>
      </c>
      <c r="H92" s="93"/>
    </row>
    <row r="93" spans="1:8" s="30" customFormat="1" x14ac:dyDescent="0.25">
      <c r="A93" s="27" t="s">
        <v>152</v>
      </c>
      <c r="B93" s="27">
        <v>7206</v>
      </c>
      <c r="C93" s="81" t="s">
        <v>153</v>
      </c>
      <c r="D93" s="27" t="s">
        <v>33</v>
      </c>
      <c r="E93" s="109">
        <v>30.49</v>
      </c>
      <c r="H93" s="93"/>
    </row>
    <row r="94" spans="1:8" s="30" customFormat="1" x14ac:dyDescent="0.2">
      <c r="A94" s="27" t="s">
        <v>152</v>
      </c>
      <c r="B94" s="27">
        <v>7236</v>
      </c>
      <c r="C94" s="81" t="s">
        <v>154</v>
      </c>
      <c r="D94" s="27" t="s">
        <v>33</v>
      </c>
      <c r="E94" s="109">
        <v>30.49</v>
      </c>
      <c r="F94" s="22"/>
      <c r="H94" s="93"/>
    </row>
    <row r="95" spans="1:8" s="30" customFormat="1" x14ac:dyDescent="0.25">
      <c r="A95" s="27" t="s">
        <v>34</v>
      </c>
      <c r="B95" s="27">
        <v>15381</v>
      </c>
      <c r="C95" s="81" t="s">
        <v>155</v>
      </c>
      <c r="D95" s="27" t="s">
        <v>41</v>
      </c>
      <c r="E95" s="109">
        <v>16.489999999999998</v>
      </c>
      <c r="H95" s="93"/>
    </row>
    <row r="96" spans="1:8" s="30" customFormat="1" x14ac:dyDescent="0.2">
      <c r="A96" s="26" t="s">
        <v>156</v>
      </c>
      <c r="B96" s="32">
        <v>13752</v>
      </c>
      <c r="C96" s="80" t="s">
        <v>157</v>
      </c>
      <c r="D96" s="26" t="s">
        <v>70</v>
      </c>
      <c r="E96" s="109">
        <v>17.489999999999998</v>
      </c>
      <c r="H96" s="93"/>
    </row>
    <row r="97" spans="1:8" s="30" customFormat="1" x14ac:dyDescent="0.25">
      <c r="A97" s="27" t="s">
        <v>158</v>
      </c>
      <c r="B97" s="27">
        <v>21825090</v>
      </c>
      <c r="C97" s="81" t="s">
        <v>159</v>
      </c>
      <c r="D97" s="27" t="s">
        <v>160</v>
      </c>
      <c r="E97" s="109">
        <v>8.49</v>
      </c>
      <c r="H97" s="93"/>
    </row>
    <row r="98" spans="1:8" s="30" customFormat="1" x14ac:dyDescent="0.2">
      <c r="A98" s="27" t="s">
        <v>158</v>
      </c>
      <c r="B98" s="27">
        <v>21825097</v>
      </c>
      <c r="C98" s="81" t="s">
        <v>159</v>
      </c>
      <c r="D98" s="27" t="s">
        <v>161</v>
      </c>
      <c r="E98" s="109">
        <v>15.49</v>
      </c>
      <c r="F98" s="22"/>
      <c r="H98" s="93"/>
    </row>
    <row r="99" spans="1:8" s="30" customFormat="1" x14ac:dyDescent="0.25">
      <c r="A99" s="27" t="s">
        <v>49</v>
      </c>
      <c r="B99" s="27">
        <v>64600</v>
      </c>
      <c r="C99" s="81" t="s">
        <v>162</v>
      </c>
      <c r="D99" s="27" t="s">
        <v>41</v>
      </c>
      <c r="E99" s="109">
        <v>13.99</v>
      </c>
      <c r="H99" s="93"/>
    </row>
    <row r="100" spans="1:8" s="30" customFormat="1" x14ac:dyDescent="0.2">
      <c r="A100" s="27" t="s">
        <v>30</v>
      </c>
      <c r="B100" s="32">
        <v>13983</v>
      </c>
      <c r="C100" s="89" t="s">
        <v>663</v>
      </c>
      <c r="D100" s="26" t="s">
        <v>68</v>
      </c>
      <c r="E100" s="109">
        <v>18.989999999999998</v>
      </c>
      <c r="H100" s="93"/>
    </row>
    <row r="101" spans="1:8" s="30" customFormat="1" x14ac:dyDescent="0.25">
      <c r="A101" s="27" t="s">
        <v>30</v>
      </c>
      <c r="B101" s="27">
        <v>15387</v>
      </c>
      <c r="C101" s="81" t="s">
        <v>163</v>
      </c>
      <c r="D101" s="27" t="s">
        <v>41</v>
      </c>
      <c r="E101" s="109">
        <v>24.99</v>
      </c>
      <c r="H101" s="93"/>
    </row>
    <row r="102" spans="1:8" s="30" customFormat="1" x14ac:dyDescent="0.25">
      <c r="A102" s="27" t="s">
        <v>34</v>
      </c>
      <c r="B102" s="27">
        <v>15383</v>
      </c>
      <c r="C102" s="81" t="s">
        <v>164</v>
      </c>
      <c r="D102" s="27" t="s">
        <v>41</v>
      </c>
      <c r="E102" s="109">
        <v>25.99</v>
      </c>
      <c r="H102" s="93"/>
    </row>
    <row r="103" spans="1:8" s="30" customFormat="1" x14ac:dyDescent="0.25">
      <c r="A103" s="27" t="s">
        <v>34</v>
      </c>
      <c r="B103" s="27">
        <v>10180</v>
      </c>
      <c r="C103" s="81" t="s">
        <v>165</v>
      </c>
      <c r="D103" s="27" t="s">
        <v>64</v>
      </c>
      <c r="E103" s="109">
        <v>18.989999999999998</v>
      </c>
      <c r="H103" s="93"/>
    </row>
    <row r="104" spans="1:8" s="30" customFormat="1" x14ac:dyDescent="0.25">
      <c r="A104" s="27" t="s">
        <v>34</v>
      </c>
      <c r="B104" s="27">
        <v>15337</v>
      </c>
      <c r="C104" s="81" t="s">
        <v>165</v>
      </c>
      <c r="D104" s="27" t="s">
        <v>47</v>
      </c>
      <c r="E104" s="109">
        <v>20.99</v>
      </c>
      <c r="H104" s="93"/>
    </row>
    <row r="105" spans="1:8" s="30" customFormat="1" x14ac:dyDescent="0.25">
      <c r="A105" s="27" t="s">
        <v>37</v>
      </c>
      <c r="B105" s="27">
        <v>40520</v>
      </c>
      <c r="C105" s="81" t="s">
        <v>166</v>
      </c>
      <c r="D105" s="27" t="s">
        <v>36</v>
      </c>
      <c r="E105" s="109">
        <v>18.489999999999998</v>
      </c>
      <c r="H105" s="93"/>
    </row>
    <row r="106" spans="1:8" s="30" customFormat="1" x14ac:dyDescent="0.25">
      <c r="A106" s="27" t="s">
        <v>37</v>
      </c>
      <c r="B106" s="27">
        <v>40521</v>
      </c>
      <c r="C106" s="81" t="s">
        <v>166</v>
      </c>
      <c r="D106" s="27" t="s">
        <v>44</v>
      </c>
      <c r="E106" s="109">
        <v>27.49</v>
      </c>
      <c r="H106" s="93"/>
    </row>
    <row r="107" spans="1:8" s="30" customFormat="1" x14ac:dyDescent="0.25">
      <c r="A107" s="27" t="s">
        <v>37</v>
      </c>
      <c r="B107" s="27">
        <v>40511</v>
      </c>
      <c r="C107" s="81" t="s">
        <v>168</v>
      </c>
      <c r="D107" s="27" t="s">
        <v>44</v>
      </c>
      <c r="E107" s="109">
        <v>18.489999999999998</v>
      </c>
      <c r="H107" s="93"/>
    </row>
    <row r="108" spans="1:8" s="30" customFormat="1" x14ac:dyDescent="0.25">
      <c r="A108" s="27" t="s">
        <v>62</v>
      </c>
      <c r="B108" s="27">
        <v>10400</v>
      </c>
      <c r="C108" s="81" t="s">
        <v>169</v>
      </c>
      <c r="D108" s="27" t="s">
        <v>64</v>
      </c>
      <c r="E108" s="109">
        <v>13.99</v>
      </c>
      <c r="H108" s="93"/>
    </row>
    <row r="109" spans="1:8" s="30" customFormat="1" x14ac:dyDescent="0.25">
      <c r="A109" s="27" t="s">
        <v>62</v>
      </c>
      <c r="B109" s="42">
        <v>11925</v>
      </c>
      <c r="C109" s="81" t="s">
        <v>170</v>
      </c>
      <c r="D109" s="27" t="s">
        <v>171</v>
      </c>
      <c r="E109" s="109">
        <v>34.49</v>
      </c>
      <c r="H109" s="93"/>
    </row>
    <row r="110" spans="1:8" s="30" customFormat="1" x14ac:dyDescent="0.25">
      <c r="A110" s="27" t="s">
        <v>62</v>
      </c>
      <c r="B110" s="42">
        <v>12127</v>
      </c>
      <c r="C110" s="78" t="s">
        <v>172</v>
      </c>
      <c r="D110" s="27" t="s">
        <v>173</v>
      </c>
      <c r="E110" s="109">
        <v>34.49</v>
      </c>
      <c r="H110" s="93"/>
    </row>
    <row r="111" spans="1:8" s="30" customFormat="1" x14ac:dyDescent="0.25">
      <c r="A111" s="27" t="s">
        <v>175</v>
      </c>
      <c r="B111" s="27">
        <v>60500</v>
      </c>
      <c r="C111" s="81" t="s">
        <v>176</v>
      </c>
      <c r="D111" s="27" t="s">
        <v>41</v>
      </c>
      <c r="E111" s="109">
        <v>22.99</v>
      </c>
      <c r="H111" s="93"/>
    </row>
    <row r="112" spans="1:8" s="30" customFormat="1" x14ac:dyDescent="0.25">
      <c r="A112" s="27" t="s">
        <v>175</v>
      </c>
      <c r="B112" s="27">
        <v>60510</v>
      </c>
      <c r="C112" s="81" t="s">
        <v>176</v>
      </c>
      <c r="D112" s="27" t="s">
        <v>48</v>
      </c>
      <c r="E112" s="109">
        <v>34.49</v>
      </c>
      <c r="H112" s="93"/>
    </row>
    <row r="113" spans="1:8" s="30" customFormat="1" x14ac:dyDescent="0.25">
      <c r="A113" s="27" t="s">
        <v>177</v>
      </c>
      <c r="B113" s="27">
        <v>214008</v>
      </c>
      <c r="C113" s="81" t="s">
        <v>178</v>
      </c>
      <c r="D113" s="27" t="s">
        <v>33</v>
      </c>
      <c r="E113" s="109">
        <v>16.489999999999998</v>
      </c>
      <c r="H113" s="93"/>
    </row>
    <row r="114" spans="1:8" s="30" customFormat="1" x14ac:dyDescent="0.25">
      <c r="A114" s="27" t="s">
        <v>177</v>
      </c>
      <c r="B114" s="27">
        <v>214010</v>
      </c>
      <c r="C114" s="81" t="s">
        <v>179</v>
      </c>
      <c r="D114" s="27" t="s">
        <v>33</v>
      </c>
      <c r="E114" s="109">
        <v>19.489999999999998</v>
      </c>
      <c r="H114" s="93"/>
    </row>
    <row r="115" spans="1:8" s="30" customFormat="1" x14ac:dyDescent="0.25">
      <c r="A115" s="27" t="s">
        <v>152</v>
      </c>
      <c r="B115" s="27">
        <v>15353</v>
      </c>
      <c r="C115" s="81" t="s">
        <v>180</v>
      </c>
      <c r="D115" s="27" t="s">
        <v>181</v>
      </c>
      <c r="E115" s="109">
        <v>24.99</v>
      </c>
      <c r="H115" s="93"/>
    </row>
    <row r="116" spans="1:8" s="30" customFormat="1" x14ac:dyDescent="0.25">
      <c r="A116" s="27" t="s">
        <v>152</v>
      </c>
      <c r="B116" s="27">
        <v>10500</v>
      </c>
      <c r="C116" s="81" t="s">
        <v>182</v>
      </c>
      <c r="D116" s="27" t="s">
        <v>64</v>
      </c>
      <c r="E116" s="109">
        <v>14.99</v>
      </c>
      <c r="H116" s="93"/>
    </row>
    <row r="117" spans="1:8" s="30" customFormat="1" x14ac:dyDescent="0.25">
      <c r="A117" s="27" t="s">
        <v>152</v>
      </c>
      <c r="B117" s="27">
        <v>14690</v>
      </c>
      <c r="C117" s="81" t="s">
        <v>182</v>
      </c>
      <c r="D117" s="27" t="s">
        <v>47</v>
      </c>
      <c r="E117" s="109">
        <v>19.989999999999998</v>
      </c>
      <c r="H117" s="93"/>
    </row>
    <row r="118" spans="1:8" s="30" customFormat="1" x14ac:dyDescent="0.25">
      <c r="A118" s="27" t="s">
        <v>34</v>
      </c>
      <c r="B118" s="27">
        <v>12440</v>
      </c>
      <c r="C118" s="81" t="s">
        <v>183</v>
      </c>
      <c r="D118" s="27" t="s">
        <v>64</v>
      </c>
      <c r="E118" s="109">
        <v>16.489999999999998</v>
      </c>
      <c r="H118" s="93"/>
    </row>
    <row r="119" spans="1:8" s="30" customFormat="1" x14ac:dyDescent="0.25">
      <c r="A119" s="27" t="s">
        <v>62</v>
      </c>
      <c r="B119" s="42">
        <v>12322</v>
      </c>
      <c r="C119" s="81" t="s">
        <v>184</v>
      </c>
      <c r="D119" s="27" t="s">
        <v>185</v>
      </c>
      <c r="E119" s="109">
        <v>37.49</v>
      </c>
      <c r="H119" s="93"/>
    </row>
    <row r="120" spans="1:8" s="30" customFormat="1" x14ac:dyDescent="0.25">
      <c r="A120" s="27" t="s">
        <v>54</v>
      </c>
      <c r="B120" s="27">
        <v>10600</v>
      </c>
      <c r="C120" s="81" t="s">
        <v>186</v>
      </c>
      <c r="D120" s="27" t="s">
        <v>64</v>
      </c>
      <c r="E120" s="109">
        <v>14.49</v>
      </c>
      <c r="H120" s="93"/>
    </row>
    <row r="121" spans="1:8" s="30" customFormat="1" x14ac:dyDescent="0.25">
      <c r="A121" s="27" t="s">
        <v>62</v>
      </c>
      <c r="B121" s="27">
        <v>15380</v>
      </c>
      <c r="C121" s="81" t="s">
        <v>187</v>
      </c>
      <c r="D121" s="27" t="s">
        <v>64</v>
      </c>
      <c r="E121" s="109">
        <v>13.99</v>
      </c>
      <c r="H121" s="93"/>
    </row>
    <row r="122" spans="1:8" s="30" customFormat="1" x14ac:dyDescent="0.25">
      <c r="A122" s="27" t="s">
        <v>45</v>
      </c>
      <c r="B122" s="27">
        <v>10700</v>
      </c>
      <c r="C122" s="81" t="s">
        <v>188</v>
      </c>
      <c r="D122" s="27" t="s">
        <v>64</v>
      </c>
      <c r="E122" s="109">
        <v>14.49</v>
      </c>
      <c r="H122" s="93"/>
    </row>
    <row r="123" spans="1:8" s="30" customFormat="1" x14ac:dyDescent="0.25">
      <c r="A123" s="27" t="s">
        <v>189</v>
      </c>
      <c r="B123" s="27">
        <v>79200</v>
      </c>
      <c r="C123" s="81" t="s">
        <v>190</v>
      </c>
      <c r="D123" s="27" t="s">
        <v>148</v>
      </c>
      <c r="E123" s="109">
        <v>18.489999999999998</v>
      </c>
      <c r="H123" s="93"/>
    </row>
    <row r="124" spans="1:8" s="30" customFormat="1" x14ac:dyDescent="0.25">
      <c r="A124" s="27" t="s">
        <v>189</v>
      </c>
      <c r="B124" s="44">
        <v>4906</v>
      </c>
      <c r="C124" s="81" t="s">
        <v>191</v>
      </c>
      <c r="D124" s="27" t="s">
        <v>33</v>
      </c>
      <c r="E124" s="109">
        <v>32.99</v>
      </c>
      <c r="H124" s="93"/>
    </row>
    <row r="125" spans="1:8" s="30" customFormat="1" x14ac:dyDescent="0.25">
      <c r="A125" s="27" t="s">
        <v>158</v>
      </c>
      <c r="B125" s="27">
        <v>15413</v>
      </c>
      <c r="C125" s="81" t="s">
        <v>192</v>
      </c>
      <c r="D125" s="27" t="s">
        <v>57</v>
      </c>
      <c r="E125" s="109">
        <v>29.49</v>
      </c>
      <c r="H125" s="93"/>
    </row>
    <row r="126" spans="1:8" s="30" customFormat="1" x14ac:dyDescent="0.25">
      <c r="A126" s="27" t="s">
        <v>71</v>
      </c>
      <c r="B126" s="27">
        <v>41101</v>
      </c>
      <c r="C126" s="81" t="s">
        <v>193</v>
      </c>
      <c r="D126" s="27" t="s">
        <v>44</v>
      </c>
      <c r="E126" s="109">
        <v>9.49</v>
      </c>
      <c r="H126" s="93"/>
    </row>
    <row r="127" spans="1:8" s="30" customFormat="1" x14ac:dyDescent="0.25">
      <c r="A127" s="27" t="s">
        <v>42</v>
      </c>
      <c r="B127" s="27">
        <v>64400</v>
      </c>
      <c r="C127" s="81" t="s">
        <v>194</v>
      </c>
      <c r="D127" s="27" t="s">
        <v>33</v>
      </c>
      <c r="E127" s="109">
        <v>18.489999999999998</v>
      </c>
      <c r="H127" s="93"/>
    </row>
    <row r="128" spans="1:8" s="30" customFormat="1" x14ac:dyDescent="0.25">
      <c r="A128" s="27" t="s">
        <v>56</v>
      </c>
      <c r="B128" s="27">
        <v>2869</v>
      </c>
      <c r="C128" s="81" t="s">
        <v>195</v>
      </c>
      <c r="D128" s="27" t="s">
        <v>96</v>
      </c>
      <c r="E128" s="109">
        <v>37.49</v>
      </c>
      <c r="H128" s="93"/>
    </row>
    <row r="129" spans="1:8" s="30" customFormat="1" x14ac:dyDescent="0.25">
      <c r="A129" s="27" t="s">
        <v>243</v>
      </c>
      <c r="B129" s="27">
        <v>14346</v>
      </c>
      <c r="C129" s="81" t="s">
        <v>689</v>
      </c>
      <c r="D129" s="27" t="s">
        <v>70</v>
      </c>
      <c r="E129" s="109">
        <v>19.989999999999998</v>
      </c>
      <c r="H129" s="93"/>
    </row>
    <row r="130" spans="1:8" s="30" customFormat="1" x14ac:dyDescent="0.25">
      <c r="A130" s="27" t="s">
        <v>34</v>
      </c>
      <c r="B130" s="27">
        <v>8771</v>
      </c>
      <c r="C130" s="81" t="s">
        <v>196</v>
      </c>
      <c r="D130" s="27" t="s">
        <v>197</v>
      </c>
      <c r="E130" s="109">
        <v>18.489999999999998</v>
      </c>
      <c r="H130" s="93"/>
    </row>
    <row r="131" spans="1:8" s="30" customFormat="1" x14ac:dyDescent="0.25">
      <c r="A131" s="27" t="s">
        <v>30</v>
      </c>
      <c r="B131" s="27">
        <v>40631</v>
      </c>
      <c r="C131" s="81" t="s">
        <v>198</v>
      </c>
      <c r="D131" s="27" t="s">
        <v>64</v>
      </c>
      <c r="E131" s="109">
        <v>25.49</v>
      </c>
      <c r="H131" s="93"/>
    </row>
    <row r="132" spans="1:8" s="30" customFormat="1" x14ac:dyDescent="0.25">
      <c r="A132" s="27" t="s">
        <v>34</v>
      </c>
      <c r="B132" s="27">
        <v>40321</v>
      </c>
      <c r="C132" s="81" t="s">
        <v>199</v>
      </c>
      <c r="D132" s="27" t="s">
        <v>200</v>
      </c>
      <c r="E132" s="109">
        <v>29.99</v>
      </c>
      <c r="H132" s="93"/>
    </row>
    <row r="133" spans="1:8" x14ac:dyDescent="0.2">
      <c r="A133" s="27" t="s">
        <v>54</v>
      </c>
      <c r="B133" s="27">
        <v>11200</v>
      </c>
      <c r="C133" s="81" t="s">
        <v>201</v>
      </c>
      <c r="D133" s="27" t="s">
        <v>64</v>
      </c>
      <c r="E133" s="109">
        <v>16.989999999999998</v>
      </c>
      <c r="F133" s="30"/>
      <c r="G133" s="30"/>
      <c r="H133" s="93"/>
    </row>
    <row r="134" spans="1:8" x14ac:dyDescent="0.2">
      <c r="A134" s="27" t="s">
        <v>56</v>
      </c>
      <c r="B134" s="27">
        <v>11250</v>
      </c>
      <c r="C134" s="81" t="s">
        <v>202</v>
      </c>
      <c r="D134" s="27" t="s">
        <v>64</v>
      </c>
      <c r="E134" s="109">
        <v>11.49</v>
      </c>
      <c r="F134" s="30"/>
      <c r="G134" s="30"/>
      <c r="H134" s="93"/>
    </row>
    <row r="135" spans="1:8" x14ac:dyDescent="0.2">
      <c r="A135" s="27" t="s">
        <v>71</v>
      </c>
      <c r="B135" s="27">
        <v>41310</v>
      </c>
      <c r="C135" s="81" t="s">
        <v>203</v>
      </c>
      <c r="D135" s="27" t="s">
        <v>44</v>
      </c>
      <c r="E135" s="109">
        <v>13.99</v>
      </c>
      <c r="F135" s="30"/>
      <c r="G135" s="30"/>
      <c r="H135" s="93"/>
    </row>
    <row r="136" spans="1:8" s="30" customFormat="1" x14ac:dyDescent="0.25">
      <c r="A136" s="27" t="s">
        <v>71</v>
      </c>
      <c r="B136" s="27">
        <v>41311</v>
      </c>
      <c r="C136" s="81" t="s">
        <v>203</v>
      </c>
      <c r="D136" s="27" t="s">
        <v>200</v>
      </c>
      <c r="E136" s="109">
        <v>24.99</v>
      </c>
      <c r="H136" s="93"/>
    </row>
    <row r="137" spans="1:8" s="30" customFormat="1" x14ac:dyDescent="0.25">
      <c r="A137" s="27" t="s">
        <v>71</v>
      </c>
      <c r="B137" s="29" t="s">
        <v>204</v>
      </c>
      <c r="C137" s="81" t="s">
        <v>205</v>
      </c>
      <c r="D137" s="27" t="s">
        <v>95</v>
      </c>
      <c r="E137" s="109">
        <v>7.99</v>
      </c>
      <c r="H137" s="93"/>
    </row>
    <row r="138" spans="1:8" s="30" customFormat="1" x14ac:dyDescent="0.25">
      <c r="A138" s="27" t="s">
        <v>71</v>
      </c>
      <c r="B138" s="27">
        <v>41010</v>
      </c>
      <c r="C138" s="81" t="s">
        <v>206</v>
      </c>
      <c r="D138" s="27" t="s">
        <v>44</v>
      </c>
      <c r="E138" s="109">
        <v>13.99</v>
      </c>
      <c r="H138" s="93"/>
    </row>
    <row r="139" spans="1:8" s="30" customFormat="1" x14ac:dyDescent="0.25">
      <c r="A139" s="27" t="s">
        <v>71</v>
      </c>
      <c r="B139" s="27">
        <v>41011</v>
      </c>
      <c r="C139" s="81" t="s">
        <v>206</v>
      </c>
      <c r="D139" s="27" t="s">
        <v>200</v>
      </c>
      <c r="E139" s="109">
        <v>27.49</v>
      </c>
      <c r="H139" s="93"/>
    </row>
    <row r="140" spans="1:8" s="30" customFormat="1" x14ac:dyDescent="0.25">
      <c r="A140" s="27" t="s">
        <v>71</v>
      </c>
      <c r="B140" s="27">
        <v>41210</v>
      </c>
      <c r="C140" s="81" t="s">
        <v>207</v>
      </c>
      <c r="D140" s="27" t="s">
        <v>44</v>
      </c>
      <c r="E140" s="109">
        <v>18.489999999999998</v>
      </c>
      <c r="H140" s="93"/>
    </row>
    <row r="141" spans="1:8" s="30" customFormat="1" x14ac:dyDescent="0.25">
      <c r="A141" s="27" t="s">
        <v>71</v>
      </c>
      <c r="B141" s="27">
        <v>41211</v>
      </c>
      <c r="C141" s="81" t="s">
        <v>207</v>
      </c>
      <c r="D141" s="27" t="s">
        <v>200</v>
      </c>
      <c r="E141" s="109">
        <v>36.49</v>
      </c>
      <c r="H141" s="93"/>
    </row>
    <row r="142" spans="1:8" s="30" customFormat="1" x14ac:dyDescent="0.25">
      <c r="A142" s="27" t="s">
        <v>71</v>
      </c>
      <c r="B142" s="27">
        <v>41420</v>
      </c>
      <c r="C142" s="81" t="s">
        <v>208</v>
      </c>
      <c r="D142" s="27" t="s">
        <v>44</v>
      </c>
      <c r="E142" s="109">
        <v>13.99</v>
      </c>
      <c r="H142" s="93"/>
    </row>
    <row r="143" spans="1:8" s="30" customFormat="1" x14ac:dyDescent="0.25">
      <c r="A143" s="27" t="s">
        <v>71</v>
      </c>
      <c r="B143" s="27">
        <v>41421</v>
      </c>
      <c r="C143" s="81" t="s">
        <v>208</v>
      </c>
      <c r="D143" s="27" t="s">
        <v>200</v>
      </c>
      <c r="E143" s="109">
        <v>27.49</v>
      </c>
      <c r="H143" s="93"/>
    </row>
    <row r="144" spans="1:8" s="30" customFormat="1" x14ac:dyDescent="0.25">
      <c r="A144" s="27" t="s">
        <v>71</v>
      </c>
      <c r="B144" s="27">
        <v>41410</v>
      </c>
      <c r="C144" s="81" t="s">
        <v>209</v>
      </c>
      <c r="D144" s="27" t="s">
        <v>44</v>
      </c>
      <c r="E144" s="109">
        <v>13.99</v>
      </c>
      <c r="H144" s="93"/>
    </row>
    <row r="145" spans="1:8" s="30" customFormat="1" x14ac:dyDescent="0.25">
      <c r="A145" s="27" t="s">
        <v>71</v>
      </c>
      <c r="B145" s="27">
        <v>41411</v>
      </c>
      <c r="C145" s="81" t="s">
        <v>209</v>
      </c>
      <c r="D145" s="27" t="s">
        <v>200</v>
      </c>
      <c r="E145" s="109">
        <v>27.49</v>
      </c>
      <c r="H145" s="93"/>
    </row>
    <row r="146" spans="1:8" s="30" customFormat="1" x14ac:dyDescent="0.25">
      <c r="A146" s="27" t="s">
        <v>30</v>
      </c>
      <c r="B146" s="27">
        <v>15819</v>
      </c>
      <c r="C146" s="81" t="s">
        <v>211</v>
      </c>
      <c r="D146" s="27" t="s">
        <v>94</v>
      </c>
      <c r="E146" s="109">
        <v>21.99</v>
      </c>
      <c r="H146" s="93"/>
    </row>
    <row r="147" spans="1:8" s="30" customFormat="1" x14ac:dyDescent="0.25">
      <c r="A147" s="27" t="s">
        <v>54</v>
      </c>
      <c r="B147" s="27">
        <v>11300</v>
      </c>
      <c r="C147" s="81" t="s">
        <v>213</v>
      </c>
      <c r="D147" s="27" t="s">
        <v>64</v>
      </c>
      <c r="E147" s="109">
        <v>11.99</v>
      </c>
      <c r="H147" s="93"/>
    </row>
    <row r="148" spans="1:8" s="30" customFormat="1" x14ac:dyDescent="0.2">
      <c r="A148" s="27" t="s">
        <v>54</v>
      </c>
      <c r="B148" s="27">
        <v>11308</v>
      </c>
      <c r="C148" s="81" t="s">
        <v>213</v>
      </c>
      <c r="D148" s="27" t="s">
        <v>47</v>
      </c>
      <c r="E148" s="109">
        <v>18.989999999999998</v>
      </c>
      <c r="F148" s="22"/>
      <c r="H148" s="93"/>
    </row>
    <row r="149" spans="1:8" s="30" customFormat="1" x14ac:dyDescent="0.2">
      <c r="A149" s="27" t="s">
        <v>34</v>
      </c>
      <c r="B149" s="27">
        <v>11450</v>
      </c>
      <c r="C149" s="81" t="s">
        <v>214</v>
      </c>
      <c r="D149" s="27" t="s">
        <v>64</v>
      </c>
      <c r="E149" s="109">
        <v>13.99</v>
      </c>
      <c r="F149" s="22"/>
      <c r="H149" s="93"/>
    </row>
    <row r="150" spans="1:8" s="30" customFormat="1" x14ac:dyDescent="0.25">
      <c r="A150" s="27" t="s">
        <v>34</v>
      </c>
      <c r="B150" s="27">
        <v>60700</v>
      </c>
      <c r="C150" s="81" t="s">
        <v>215</v>
      </c>
      <c r="D150" s="27" t="s">
        <v>64</v>
      </c>
      <c r="E150" s="109">
        <v>25.99</v>
      </c>
      <c r="H150" s="93"/>
    </row>
    <row r="151" spans="1:8" s="30" customFormat="1" x14ac:dyDescent="0.25">
      <c r="A151" s="27" t="s">
        <v>56</v>
      </c>
      <c r="B151" s="27">
        <v>11500</v>
      </c>
      <c r="C151" s="81" t="s">
        <v>216</v>
      </c>
      <c r="D151" s="27" t="s">
        <v>64</v>
      </c>
      <c r="E151" s="109">
        <v>11.49</v>
      </c>
      <c r="H151" s="93"/>
    </row>
    <row r="152" spans="1:8" s="30" customFormat="1" x14ac:dyDescent="0.25">
      <c r="A152" s="27" t="s">
        <v>56</v>
      </c>
      <c r="B152" s="27">
        <v>11508</v>
      </c>
      <c r="C152" s="81" t="s">
        <v>216</v>
      </c>
      <c r="D152" s="27" t="s">
        <v>47</v>
      </c>
      <c r="E152" s="109">
        <v>15.99</v>
      </c>
      <c r="H152" s="93"/>
    </row>
    <row r="153" spans="1:8" s="30" customFormat="1" x14ac:dyDescent="0.25">
      <c r="A153" s="27" t="s">
        <v>150</v>
      </c>
      <c r="B153" s="27">
        <v>45141</v>
      </c>
      <c r="C153" s="81" t="s">
        <v>217</v>
      </c>
      <c r="D153" s="27" t="s">
        <v>61</v>
      </c>
      <c r="E153" s="109">
        <v>45.99</v>
      </c>
      <c r="H153" s="93"/>
    </row>
    <row r="154" spans="1:8" s="30" customFormat="1" x14ac:dyDescent="0.25">
      <c r="A154" s="27" t="s">
        <v>34</v>
      </c>
      <c r="B154" s="27">
        <v>5800</v>
      </c>
      <c r="C154" s="81" t="s">
        <v>218</v>
      </c>
      <c r="D154" s="27" t="s">
        <v>219</v>
      </c>
      <c r="E154" s="109">
        <v>61.99</v>
      </c>
      <c r="F154" s="108"/>
      <c r="H154" s="93"/>
    </row>
    <row r="155" spans="1:8" s="30" customFormat="1" x14ac:dyDescent="0.25">
      <c r="A155" s="27" t="s">
        <v>34</v>
      </c>
      <c r="B155" s="27">
        <v>5802</v>
      </c>
      <c r="C155" s="81" t="s">
        <v>218</v>
      </c>
      <c r="D155" s="27" t="s">
        <v>181</v>
      </c>
      <c r="E155" s="109">
        <v>32.49</v>
      </c>
      <c r="H155" s="93"/>
    </row>
    <row r="156" spans="1:8" s="30" customFormat="1" x14ac:dyDescent="0.25">
      <c r="A156" s="27" t="s">
        <v>34</v>
      </c>
      <c r="B156" s="27">
        <v>5850</v>
      </c>
      <c r="C156" s="81" t="s">
        <v>220</v>
      </c>
      <c r="D156" s="27" t="s">
        <v>221</v>
      </c>
      <c r="E156" s="109">
        <v>93.99</v>
      </c>
      <c r="H156" s="93"/>
    </row>
    <row r="157" spans="1:8" s="30" customFormat="1" x14ac:dyDescent="0.25">
      <c r="A157" s="27" t="s">
        <v>34</v>
      </c>
      <c r="B157" s="27">
        <v>5812</v>
      </c>
      <c r="C157" s="81" t="s">
        <v>222</v>
      </c>
      <c r="D157" s="27" t="s">
        <v>181</v>
      </c>
      <c r="E157" s="109">
        <v>46.99</v>
      </c>
      <c r="H157" s="93"/>
    </row>
    <row r="158" spans="1:8" x14ac:dyDescent="0.2">
      <c r="A158" s="27" t="s">
        <v>30</v>
      </c>
      <c r="B158" s="27">
        <v>11600</v>
      </c>
      <c r="C158" s="81" t="s">
        <v>224</v>
      </c>
      <c r="D158" s="27" t="s">
        <v>64</v>
      </c>
      <c r="E158" s="109">
        <v>14.49</v>
      </c>
      <c r="F158" s="30"/>
      <c r="G158" s="30"/>
      <c r="H158" s="93"/>
    </row>
    <row r="159" spans="1:8" s="30" customFormat="1" x14ac:dyDescent="0.25">
      <c r="A159" s="27" t="s">
        <v>54</v>
      </c>
      <c r="B159" s="42">
        <v>12113</v>
      </c>
      <c r="C159" s="78" t="s">
        <v>225</v>
      </c>
      <c r="D159" s="27" t="s">
        <v>226</v>
      </c>
      <c r="E159" s="109">
        <v>34.99</v>
      </c>
      <c r="H159" s="93"/>
    </row>
    <row r="160" spans="1:8" s="30" customFormat="1" x14ac:dyDescent="0.25">
      <c r="A160" s="27" t="s">
        <v>42</v>
      </c>
      <c r="B160" s="27">
        <v>8540</v>
      </c>
      <c r="C160" s="81" t="s">
        <v>227</v>
      </c>
      <c r="D160" s="27" t="s">
        <v>228</v>
      </c>
      <c r="E160" s="109">
        <v>41.99</v>
      </c>
      <c r="H160" s="93"/>
    </row>
    <row r="161" spans="1:8" s="30" customFormat="1" x14ac:dyDescent="0.25">
      <c r="A161" s="27" t="s">
        <v>62</v>
      </c>
      <c r="B161" s="27">
        <v>11850</v>
      </c>
      <c r="C161" s="81" t="s">
        <v>229</v>
      </c>
      <c r="D161" s="27" t="s">
        <v>64</v>
      </c>
      <c r="E161" s="109">
        <v>22.99</v>
      </c>
      <c r="H161" s="93"/>
    </row>
    <row r="162" spans="1:8" s="30" customFormat="1" x14ac:dyDescent="0.25">
      <c r="A162" s="27" t="s">
        <v>45</v>
      </c>
      <c r="B162" s="27">
        <v>3550</v>
      </c>
      <c r="C162" s="81" t="s">
        <v>230</v>
      </c>
      <c r="D162" s="27" t="s">
        <v>231</v>
      </c>
      <c r="E162" s="109">
        <v>16.989999999999998</v>
      </c>
      <c r="H162" s="93"/>
    </row>
    <row r="163" spans="1:8" s="30" customFormat="1" x14ac:dyDescent="0.25">
      <c r="A163" s="27" t="s">
        <v>45</v>
      </c>
      <c r="B163" s="27">
        <v>10008</v>
      </c>
      <c r="C163" s="81" t="s">
        <v>232</v>
      </c>
      <c r="D163" s="27" t="s">
        <v>233</v>
      </c>
      <c r="E163" s="109">
        <v>20.49</v>
      </c>
      <c r="H163" s="93"/>
    </row>
    <row r="164" spans="1:8" s="30" customFormat="1" x14ac:dyDescent="0.25">
      <c r="A164" s="27" t="s">
        <v>45</v>
      </c>
      <c r="B164" s="44">
        <v>3501</v>
      </c>
      <c r="C164" s="81" t="s">
        <v>234</v>
      </c>
      <c r="D164" s="27" t="s">
        <v>95</v>
      </c>
      <c r="E164" s="109">
        <v>14.49</v>
      </c>
      <c r="H164" s="93"/>
    </row>
    <row r="165" spans="1:8" s="30" customFormat="1" x14ac:dyDescent="0.25">
      <c r="A165" s="27" t="s">
        <v>45</v>
      </c>
      <c r="B165" s="27">
        <v>3502</v>
      </c>
      <c r="C165" s="81" t="s">
        <v>235</v>
      </c>
      <c r="D165" s="27" t="s">
        <v>95</v>
      </c>
      <c r="E165" s="109">
        <v>14.49</v>
      </c>
      <c r="H165" s="93"/>
    </row>
    <row r="166" spans="1:8" s="30" customFormat="1" x14ac:dyDescent="0.25">
      <c r="A166" s="27" t="s">
        <v>54</v>
      </c>
      <c r="B166" s="76">
        <v>14260</v>
      </c>
      <c r="C166" s="81" t="s">
        <v>687</v>
      </c>
      <c r="D166" s="27" t="s">
        <v>70</v>
      </c>
      <c r="E166" s="109">
        <v>22.5</v>
      </c>
      <c r="H166" s="93"/>
    </row>
    <row r="167" spans="1:8" s="30" customFormat="1" x14ac:dyDescent="0.2">
      <c r="A167" s="27" t="s">
        <v>62</v>
      </c>
      <c r="B167" s="27">
        <v>14292</v>
      </c>
      <c r="C167" s="94" t="s">
        <v>687</v>
      </c>
      <c r="D167" s="27" t="s">
        <v>397</v>
      </c>
      <c r="E167" s="109">
        <v>14.99</v>
      </c>
      <c r="H167" s="93"/>
    </row>
    <row r="168" spans="1:8" s="30" customFormat="1" x14ac:dyDescent="0.25">
      <c r="A168" s="27" t="s">
        <v>56</v>
      </c>
      <c r="B168" s="27">
        <v>5519</v>
      </c>
      <c r="C168" s="81" t="s">
        <v>236</v>
      </c>
      <c r="D168" s="27" t="s">
        <v>96</v>
      </c>
      <c r="E168" s="109">
        <v>49.99</v>
      </c>
      <c r="H168" s="93"/>
    </row>
    <row r="169" spans="1:8" s="30" customFormat="1" x14ac:dyDescent="0.25">
      <c r="A169" s="27" t="s">
        <v>237</v>
      </c>
      <c r="B169" s="27">
        <v>40460</v>
      </c>
      <c r="C169" s="81" t="s">
        <v>238</v>
      </c>
      <c r="D169" s="27" t="s">
        <v>239</v>
      </c>
      <c r="E169" s="109">
        <v>15.99</v>
      </c>
      <c r="H169" s="93"/>
    </row>
    <row r="170" spans="1:8" s="30" customFormat="1" x14ac:dyDescent="0.2">
      <c r="A170" s="27" t="s">
        <v>237</v>
      </c>
      <c r="B170" s="27">
        <v>40462</v>
      </c>
      <c r="C170" s="81" t="s">
        <v>240</v>
      </c>
      <c r="D170" s="27" t="s">
        <v>44</v>
      </c>
      <c r="E170" s="109">
        <v>22.99</v>
      </c>
      <c r="F170" s="38"/>
      <c r="H170" s="93"/>
    </row>
    <row r="171" spans="1:8" s="30" customFormat="1" x14ac:dyDescent="0.25">
      <c r="A171" s="27" t="s">
        <v>189</v>
      </c>
      <c r="B171" s="27">
        <v>15082</v>
      </c>
      <c r="C171" s="81" t="s">
        <v>241</v>
      </c>
      <c r="D171" s="27" t="s">
        <v>181</v>
      </c>
      <c r="E171" s="109">
        <v>34.49</v>
      </c>
      <c r="H171" s="93"/>
    </row>
    <row r="172" spans="1:8" s="30" customFormat="1" x14ac:dyDescent="0.25">
      <c r="A172" s="27" t="s">
        <v>189</v>
      </c>
      <c r="B172" s="27">
        <v>15492</v>
      </c>
      <c r="C172" s="81" t="s">
        <v>241</v>
      </c>
      <c r="D172" s="27" t="s">
        <v>41</v>
      </c>
      <c r="E172" s="109">
        <v>18.489999999999998</v>
      </c>
      <c r="H172" s="93"/>
    </row>
    <row r="173" spans="1:8" s="30" customFormat="1" x14ac:dyDescent="0.2">
      <c r="A173" s="26" t="s">
        <v>243</v>
      </c>
      <c r="B173" s="27">
        <v>13690</v>
      </c>
      <c r="C173" s="80" t="s">
        <v>244</v>
      </c>
      <c r="D173" s="26" t="s">
        <v>245</v>
      </c>
      <c r="E173" s="109">
        <v>28.49</v>
      </c>
      <c r="F173" s="22"/>
      <c r="H173" s="93"/>
    </row>
    <row r="174" spans="1:8" s="30" customFormat="1" x14ac:dyDescent="0.25">
      <c r="A174" s="27" t="s">
        <v>62</v>
      </c>
      <c r="B174" s="27">
        <v>10009</v>
      </c>
      <c r="C174" s="81" t="s">
        <v>246</v>
      </c>
      <c r="D174" s="27" t="s">
        <v>247</v>
      </c>
      <c r="E174" s="109">
        <v>18.489999999999998</v>
      </c>
      <c r="H174" s="93"/>
    </row>
    <row r="175" spans="1:8" s="30" customFormat="1" x14ac:dyDescent="0.25">
      <c r="A175" s="27" t="s">
        <v>62</v>
      </c>
      <c r="B175" s="27">
        <v>15857</v>
      </c>
      <c r="C175" s="81" t="s">
        <v>248</v>
      </c>
      <c r="D175" s="27" t="s">
        <v>249</v>
      </c>
      <c r="E175" s="109">
        <v>18.489999999999998</v>
      </c>
      <c r="H175" s="93"/>
    </row>
    <row r="176" spans="1:8" s="30" customFormat="1" x14ac:dyDescent="0.25">
      <c r="A176" s="27" t="s">
        <v>62</v>
      </c>
      <c r="B176" s="27">
        <v>15858</v>
      </c>
      <c r="C176" s="81" t="s">
        <v>248</v>
      </c>
      <c r="D176" s="27" t="s">
        <v>250</v>
      </c>
      <c r="E176" s="109">
        <v>33.99</v>
      </c>
      <c r="H176" s="93"/>
    </row>
    <row r="177" spans="1:8" s="30" customFormat="1" x14ac:dyDescent="0.25">
      <c r="A177" s="27" t="s">
        <v>62</v>
      </c>
      <c r="B177" s="27">
        <v>15659</v>
      </c>
      <c r="C177" s="81" t="s">
        <v>251</v>
      </c>
      <c r="D177" s="27" t="s">
        <v>252</v>
      </c>
      <c r="E177" s="109">
        <v>28.49</v>
      </c>
      <c r="H177" s="93"/>
    </row>
    <row r="178" spans="1:8" s="30" customFormat="1" x14ac:dyDescent="0.25">
      <c r="A178" s="27" t="s">
        <v>62</v>
      </c>
      <c r="B178" s="27">
        <v>15673</v>
      </c>
      <c r="C178" s="81" t="s">
        <v>251</v>
      </c>
      <c r="D178" s="27" t="s">
        <v>253</v>
      </c>
      <c r="E178" s="109">
        <v>15.49</v>
      </c>
      <c r="H178" s="93"/>
    </row>
    <row r="179" spans="1:8" s="30" customFormat="1" x14ac:dyDescent="0.2">
      <c r="A179" s="26" t="s">
        <v>39</v>
      </c>
      <c r="B179" s="43">
        <v>12726</v>
      </c>
      <c r="C179" s="80" t="s">
        <v>254</v>
      </c>
      <c r="D179" s="26" t="s">
        <v>223</v>
      </c>
      <c r="E179" s="109">
        <v>14.99</v>
      </c>
      <c r="H179" s="93"/>
    </row>
    <row r="180" spans="1:8" s="30" customFormat="1" x14ac:dyDescent="0.25">
      <c r="A180" s="27" t="s">
        <v>54</v>
      </c>
      <c r="B180" s="27">
        <v>1315</v>
      </c>
      <c r="C180" s="81" t="s">
        <v>255</v>
      </c>
      <c r="D180" s="27" t="s">
        <v>256</v>
      </c>
      <c r="E180" s="109">
        <v>31.49</v>
      </c>
      <c r="H180" s="93"/>
    </row>
    <row r="181" spans="1:8" s="30" customFormat="1" x14ac:dyDescent="0.25">
      <c r="A181" s="27" t="s">
        <v>45</v>
      </c>
      <c r="B181" s="27">
        <v>2440</v>
      </c>
      <c r="C181" s="81" t="s">
        <v>257</v>
      </c>
      <c r="D181" s="27" t="s">
        <v>47</v>
      </c>
      <c r="E181" s="109">
        <v>46.49</v>
      </c>
      <c r="H181" s="93"/>
    </row>
    <row r="182" spans="1:8" s="30" customFormat="1" x14ac:dyDescent="0.25">
      <c r="A182" s="27" t="s">
        <v>189</v>
      </c>
      <c r="B182" s="27">
        <v>14923</v>
      </c>
      <c r="C182" s="81" t="s">
        <v>258</v>
      </c>
      <c r="D182" s="27" t="s">
        <v>33</v>
      </c>
      <c r="E182" s="109">
        <v>27.49</v>
      </c>
      <c r="H182" s="93"/>
    </row>
    <row r="183" spans="1:8" s="30" customFormat="1" x14ac:dyDescent="0.25">
      <c r="A183" s="27" t="s">
        <v>66</v>
      </c>
      <c r="B183" s="27">
        <v>14924</v>
      </c>
      <c r="C183" s="81" t="s">
        <v>258</v>
      </c>
      <c r="D183" s="27" t="s">
        <v>96</v>
      </c>
      <c r="E183" s="109">
        <v>37.49</v>
      </c>
      <c r="H183" s="93"/>
    </row>
    <row r="184" spans="1:8" s="30" customFormat="1" x14ac:dyDescent="0.25">
      <c r="A184" s="27" t="s">
        <v>56</v>
      </c>
      <c r="B184" s="27">
        <v>6202</v>
      </c>
      <c r="C184" s="81" t="s">
        <v>260</v>
      </c>
      <c r="D184" s="27" t="s">
        <v>247</v>
      </c>
      <c r="E184" s="109">
        <v>93.49</v>
      </c>
      <c r="H184" s="93"/>
    </row>
    <row r="185" spans="1:8" s="30" customFormat="1" x14ac:dyDescent="0.25">
      <c r="A185" s="27" t="s">
        <v>37</v>
      </c>
      <c r="B185" s="27">
        <v>15384</v>
      </c>
      <c r="C185" s="81" t="s">
        <v>261</v>
      </c>
      <c r="D185" s="27" t="s">
        <v>41</v>
      </c>
      <c r="E185" s="109">
        <v>34.49</v>
      </c>
      <c r="H185" s="93"/>
    </row>
    <row r="186" spans="1:8" x14ac:dyDescent="0.2">
      <c r="A186" s="27" t="s">
        <v>49</v>
      </c>
      <c r="B186" s="27">
        <v>14152</v>
      </c>
      <c r="C186" s="81" t="s">
        <v>262</v>
      </c>
      <c r="D186" s="27" t="s">
        <v>64</v>
      </c>
      <c r="E186" s="109">
        <v>9.49</v>
      </c>
      <c r="F186" s="30"/>
      <c r="G186" s="30"/>
      <c r="H186" s="93"/>
    </row>
    <row r="187" spans="1:8" s="30" customFormat="1" x14ac:dyDescent="0.25">
      <c r="A187" s="27" t="s">
        <v>34</v>
      </c>
      <c r="B187" s="27">
        <v>21900293</v>
      </c>
      <c r="C187" s="81" t="s">
        <v>264</v>
      </c>
      <c r="D187" s="27" t="s">
        <v>265</v>
      </c>
      <c r="E187" s="109">
        <v>9.99</v>
      </c>
      <c r="H187" s="93"/>
    </row>
    <row r="188" spans="1:8" s="30" customFormat="1" x14ac:dyDescent="0.25">
      <c r="A188" s="27" t="s">
        <v>34</v>
      </c>
      <c r="B188" s="27">
        <v>21900294</v>
      </c>
      <c r="C188" s="81" t="s">
        <v>264</v>
      </c>
      <c r="D188" s="27" t="s">
        <v>266</v>
      </c>
      <c r="E188" s="109">
        <v>16.489999999999998</v>
      </c>
      <c r="H188" s="93"/>
    </row>
    <row r="189" spans="1:8" s="30" customFormat="1" x14ac:dyDescent="0.25">
      <c r="A189" s="27" t="s">
        <v>34</v>
      </c>
      <c r="B189" s="27">
        <v>21900693</v>
      </c>
      <c r="C189" s="81" t="s">
        <v>267</v>
      </c>
      <c r="D189" s="27" t="s">
        <v>263</v>
      </c>
      <c r="E189" s="109">
        <v>9.99</v>
      </c>
      <c r="H189" s="93"/>
    </row>
    <row r="190" spans="1:8" s="30" customFormat="1" x14ac:dyDescent="0.25">
      <c r="A190" s="27" t="s">
        <v>34</v>
      </c>
      <c r="B190" s="27">
        <v>21900694</v>
      </c>
      <c r="C190" s="81" t="s">
        <v>267</v>
      </c>
      <c r="D190" s="27" t="s">
        <v>185</v>
      </c>
      <c r="E190" s="109">
        <v>16.489999999999998</v>
      </c>
      <c r="H190" s="93"/>
    </row>
    <row r="191" spans="1:8" s="30" customFormat="1" x14ac:dyDescent="0.25">
      <c r="A191" s="27" t="s">
        <v>49</v>
      </c>
      <c r="B191" s="27">
        <v>12150</v>
      </c>
      <c r="C191" s="81" t="s">
        <v>268</v>
      </c>
      <c r="D191" s="27" t="s">
        <v>64</v>
      </c>
      <c r="E191" s="109">
        <v>18.489999999999998</v>
      </c>
      <c r="H191" s="93"/>
    </row>
    <row r="192" spans="1:8" s="30" customFormat="1" x14ac:dyDescent="0.25">
      <c r="A192" s="27" t="s">
        <v>49</v>
      </c>
      <c r="B192" s="44">
        <v>15361</v>
      </c>
      <c r="C192" s="82" t="s">
        <v>268</v>
      </c>
      <c r="D192" s="27" t="s">
        <v>47</v>
      </c>
      <c r="E192" s="109">
        <v>29.49</v>
      </c>
      <c r="H192" s="93"/>
    </row>
    <row r="193" spans="1:8" s="30" customFormat="1" x14ac:dyDescent="0.25">
      <c r="A193" s="27" t="s">
        <v>49</v>
      </c>
      <c r="B193" s="27">
        <v>15020</v>
      </c>
      <c r="C193" s="81" t="s">
        <v>269</v>
      </c>
      <c r="D193" s="27" t="s">
        <v>33</v>
      </c>
      <c r="E193" s="109">
        <v>13.99</v>
      </c>
      <c r="H193" s="93"/>
    </row>
    <row r="194" spans="1:8" s="30" customFormat="1" x14ac:dyDescent="0.25">
      <c r="A194" s="27" t="s">
        <v>49</v>
      </c>
      <c r="B194" s="27">
        <v>15021</v>
      </c>
      <c r="C194" s="81" t="s">
        <v>269</v>
      </c>
      <c r="D194" s="27" t="s">
        <v>73</v>
      </c>
      <c r="E194" s="109">
        <v>24.99</v>
      </c>
      <c r="H194" s="93"/>
    </row>
    <row r="195" spans="1:8" s="30" customFormat="1" x14ac:dyDescent="0.25">
      <c r="A195" s="27" t="s">
        <v>49</v>
      </c>
      <c r="B195" s="27">
        <v>15134</v>
      </c>
      <c r="C195" s="81" t="s">
        <v>269</v>
      </c>
      <c r="D195" s="27" t="s">
        <v>41</v>
      </c>
      <c r="E195" s="109">
        <v>13.99</v>
      </c>
      <c r="H195" s="93"/>
    </row>
    <row r="196" spans="1:8" s="30" customFormat="1" x14ac:dyDescent="0.25">
      <c r="A196" s="27" t="s">
        <v>49</v>
      </c>
      <c r="B196" s="27">
        <v>15135</v>
      </c>
      <c r="C196" s="81" t="s">
        <v>269</v>
      </c>
      <c r="D196" s="27" t="s">
        <v>181</v>
      </c>
      <c r="E196" s="109">
        <v>24.99</v>
      </c>
      <c r="H196" s="93"/>
    </row>
    <row r="197" spans="1:8" s="30" customFormat="1" x14ac:dyDescent="0.25">
      <c r="A197" s="34" t="s">
        <v>49</v>
      </c>
      <c r="B197" s="34">
        <v>10674</v>
      </c>
      <c r="C197" s="79" t="s">
        <v>270</v>
      </c>
      <c r="D197" s="27" t="s">
        <v>53</v>
      </c>
      <c r="E197" s="109">
        <v>11.49</v>
      </c>
      <c r="H197" s="93"/>
    </row>
    <row r="198" spans="1:8" s="30" customFormat="1" x14ac:dyDescent="0.25">
      <c r="A198" s="27" t="s">
        <v>49</v>
      </c>
      <c r="B198" s="27">
        <v>15289</v>
      </c>
      <c r="C198" s="81" t="s">
        <v>271</v>
      </c>
      <c r="D198" s="27" t="s">
        <v>53</v>
      </c>
      <c r="E198" s="109">
        <v>17.489999999999998</v>
      </c>
      <c r="H198" s="93"/>
    </row>
    <row r="199" spans="1:8" s="30" customFormat="1" x14ac:dyDescent="0.25">
      <c r="A199" s="27" t="s">
        <v>49</v>
      </c>
      <c r="B199" s="27">
        <v>10485</v>
      </c>
      <c r="C199" s="81" t="s">
        <v>272</v>
      </c>
      <c r="D199" s="27" t="s">
        <v>70</v>
      </c>
      <c r="E199" s="109">
        <v>22.99</v>
      </c>
      <c r="H199" s="93"/>
    </row>
    <row r="200" spans="1:8" s="30" customFormat="1" x14ac:dyDescent="0.25">
      <c r="A200" s="34" t="s">
        <v>49</v>
      </c>
      <c r="B200" s="34">
        <v>10624</v>
      </c>
      <c r="C200" s="79" t="s">
        <v>272</v>
      </c>
      <c r="D200" s="27" t="s">
        <v>114</v>
      </c>
      <c r="E200" s="109">
        <v>15.99</v>
      </c>
      <c r="H200" s="93"/>
    </row>
    <row r="201" spans="1:8" s="30" customFormat="1" x14ac:dyDescent="0.2">
      <c r="A201" s="27" t="s">
        <v>49</v>
      </c>
      <c r="B201" s="27">
        <v>10613</v>
      </c>
      <c r="C201" s="81" t="s">
        <v>273</v>
      </c>
      <c r="D201" s="27" t="s">
        <v>95</v>
      </c>
      <c r="E201" s="109">
        <v>24.99</v>
      </c>
      <c r="F201" s="22"/>
      <c r="H201" s="93"/>
    </row>
    <row r="202" spans="1:8" s="30" customFormat="1" x14ac:dyDescent="0.25">
      <c r="A202" s="27" t="s">
        <v>45</v>
      </c>
      <c r="B202" s="42">
        <v>11861</v>
      </c>
      <c r="C202" s="78" t="s">
        <v>274</v>
      </c>
      <c r="D202" s="27" t="s">
        <v>38</v>
      </c>
      <c r="E202" s="109">
        <v>31.99</v>
      </c>
      <c r="H202" s="93"/>
    </row>
    <row r="203" spans="1:8" s="30" customFormat="1" x14ac:dyDescent="0.25">
      <c r="A203" s="27" t="s">
        <v>158</v>
      </c>
      <c r="B203" s="27">
        <v>10754</v>
      </c>
      <c r="C203" s="81" t="s">
        <v>275</v>
      </c>
      <c r="D203" s="27" t="s">
        <v>41</v>
      </c>
      <c r="E203" s="109">
        <v>51.49</v>
      </c>
      <c r="H203" s="93"/>
    </row>
    <row r="204" spans="1:8" s="30" customFormat="1" x14ac:dyDescent="0.2">
      <c r="A204" s="27" t="s">
        <v>276</v>
      </c>
      <c r="B204" s="27">
        <v>12200</v>
      </c>
      <c r="C204" s="81" t="s">
        <v>277</v>
      </c>
      <c r="D204" s="27" t="s">
        <v>64</v>
      </c>
      <c r="E204" s="109">
        <v>11.49</v>
      </c>
      <c r="F204" s="22"/>
      <c r="H204" s="93"/>
    </row>
    <row r="205" spans="1:8" s="30" customFormat="1" x14ac:dyDescent="0.25">
      <c r="A205" s="27" t="s">
        <v>49</v>
      </c>
      <c r="B205" s="27">
        <v>12300</v>
      </c>
      <c r="C205" s="81" t="s">
        <v>278</v>
      </c>
      <c r="D205" s="27" t="s">
        <v>64</v>
      </c>
      <c r="E205" s="109">
        <v>11.49</v>
      </c>
      <c r="H205" s="93"/>
    </row>
    <row r="206" spans="1:8" s="30" customFormat="1" x14ac:dyDescent="0.25">
      <c r="A206" s="27" t="s">
        <v>49</v>
      </c>
      <c r="B206" s="27">
        <v>15336</v>
      </c>
      <c r="C206" s="81" t="s">
        <v>278</v>
      </c>
      <c r="D206" s="27" t="s">
        <v>47</v>
      </c>
      <c r="E206" s="109">
        <v>20.49</v>
      </c>
      <c r="H206" s="93"/>
    </row>
    <row r="207" spans="1:8" s="30" customFormat="1" x14ac:dyDescent="0.25">
      <c r="A207" s="27" t="s">
        <v>42</v>
      </c>
      <c r="B207" s="27">
        <v>61000</v>
      </c>
      <c r="C207" s="81" t="s">
        <v>279</v>
      </c>
      <c r="D207" s="27" t="s">
        <v>48</v>
      </c>
      <c r="E207" s="109">
        <v>22.99</v>
      </c>
      <c r="H207" s="93"/>
    </row>
    <row r="208" spans="1:8" s="30" customFormat="1" x14ac:dyDescent="0.25">
      <c r="A208" s="27" t="s">
        <v>42</v>
      </c>
      <c r="B208" s="27">
        <v>12350</v>
      </c>
      <c r="C208" s="81" t="s">
        <v>280</v>
      </c>
      <c r="D208" s="27" t="s">
        <v>64</v>
      </c>
      <c r="E208" s="109">
        <v>13.99</v>
      </c>
      <c r="H208" s="93"/>
    </row>
    <row r="209" spans="1:8" s="30" customFormat="1" x14ac:dyDescent="0.25">
      <c r="A209" s="27" t="s">
        <v>45</v>
      </c>
      <c r="B209" s="27">
        <v>9001</v>
      </c>
      <c r="C209" s="81" t="s">
        <v>281</v>
      </c>
      <c r="D209" s="27" t="s">
        <v>282</v>
      </c>
      <c r="E209" s="109">
        <v>18.989999999999998</v>
      </c>
      <c r="H209" s="93"/>
    </row>
    <row r="210" spans="1:8" s="30" customFormat="1" x14ac:dyDescent="0.25">
      <c r="A210" s="27" t="s">
        <v>45</v>
      </c>
      <c r="B210" s="27">
        <v>9021</v>
      </c>
      <c r="C210" s="81" t="s">
        <v>283</v>
      </c>
      <c r="D210" s="27" t="s">
        <v>282</v>
      </c>
      <c r="E210" s="109">
        <v>18.989999999999998</v>
      </c>
      <c r="H210" s="93"/>
    </row>
    <row r="211" spans="1:8" s="30" customFormat="1" x14ac:dyDescent="0.25">
      <c r="A211" s="27" t="s">
        <v>45</v>
      </c>
      <c r="B211" s="44">
        <v>9101</v>
      </c>
      <c r="C211" s="81" t="s">
        <v>284</v>
      </c>
      <c r="D211" s="27" t="s">
        <v>285</v>
      </c>
      <c r="E211" s="109">
        <v>21.49</v>
      </c>
      <c r="H211" s="93"/>
    </row>
    <row r="212" spans="1:8" s="30" customFormat="1" x14ac:dyDescent="0.2">
      <c r="A212" s="26" t="s">
        <v>45</v>
      </c>
      <c r="B212" s="43">
        <v>12915</v>
      </c>
      <c r="C212" s="80" t="s">
        <v>286</v>
      </c>
      <c r="D212" s="26" t="s">
        <v>48</v>
      </c>
      <c r="E212" s="109">
        <v>21.49</v>
      </c>
      <c r="H212" s="93"/>
    </row>
    <row r="213" spans="1:8" s="30" customFormat="1" x14ac:dyDescent="0.25">
      <c r="A213" s="27" t="s">
        <v>152</v>
      </c>
      <c r="B213" s="27">
        <v>14810</v>
      </c>
      <c r="C213" s="81" t="s">
        <v>287</v>
      </c>
      <c r="D213" s="27" t="s">
        <v>38</v>
      </c>
      <c r="E213" s="109">
        <v>26.49</v>
      </c>
      <c r="H213" s="93"/>
    </row>
    <row r="214" spans="1:8" s="30" customFormat="1" x14ac:dyDescent="0.25">
      <c r="A214" s="27" t="s">
        <v>152</v>
      </c>
      <c r="B214" s="27">
        <v>14850</v>
      </c>
      <c r="C214" s="81" t="s">
        <v>287</v>
      </c>
      <c r="D214" s="27" t="s">
        <v>128</v>
      </c>
      <c r="E214" s="109">
        <v>47.99</v>
      </c>
      <c r="H214" s="93"/>
    </row>
    <row r="215" spans="1:8" s="30" customFormat="1" x14ac:dyDescent="0.25">
      <c r="A215" s="27" t="s">
        <v>37</v>
      </c>
      <c r="B215" s="27">
        <v>4606</v>
      </c>
      <c r="C215" s="81" t="s">
        <v>288</v>
      </c>
      <c r="D215" s="27" t="s">
        <v>41</v>
      </c>
      <c r="E215" s="109">
        <v>27.49</v>
      </c>
      <c r="H215" s="93"/>
    </row>
    <row r="216" spans="1:8" s="30" customFormat="1" x14ac:dyDescent="0.25">
      <c r="A216" s="27" t="s">
        <v>152</v>
      </c>
      <c r="B216" s="27">
        <v>12380</v>
      </c>
      <c r="C216" s="81" t="s">
        <v>289</v>
      </c>
      <c r="D216" s="27" t="s">
        <v>64</v>
      </c>
      <c r="E216" s="109">
        <v>18.489999999999998</v>
      </c>
      <c r="H216" s="93"/>
    </row>
    <row r="217" spans="1:8" s="30" customFormat="1" x14ac:dyDescent="0.25">
      <c r="A217" s="27" t="s">
        <v>34</v>
      </c>
      <c r="B217" s="27">
        <v>413</v>
      </c>
      <c r="C217" s="81" t="s">
        <v>291</v>
      </c>
      <c r="D217" s="27" t="s">
        <v>64</v>
      </c>
      <c r="E217" s="109">
        <v>13.99</v>
      </c>
      <c r="H217" s="93"/>
    </row>
    <row r="218" spans="1:8" s="30" customFormat="1" x14ac:dyDescent="0.25">
      <c r="A218" s="27" t="s">
        <v>34</v>
      </c>
      <c r="B218" s="27">
        <v>415</v>
      </c>
      <c r="C218" s="81" t="s">
        <v>292</v>
      </c>
      <c r="D218" s="27" t="s">
        <v>64</v>
      </c>
      <c r="E218" s="109">
        <v>23.49</v>
      </c>
      <c r="H218" s="93"/>
    </row>
    <row r="219" spans="1:8" s="30" customFormat="1" x14ac:dyDescent="0.25">
      <c r="A219" s="27" t="s">
        <v>34</v>
      </c>
      <c r="B219" s="27">
        <v>12108</v>
      </c>
      <c r="C219" s="81" t="s">
        <v>292</v>
      </c>
      <c r="D219" s="27" t="s">
        <v>47</v>
      </c>
      <c r="E219" s="109">
        <v>34.99</v>
      </c>
      <c r="H219" s="93"/>
    </row>
    <row r="220" spans="1:8" s="30" customFormat="1" x14ac:dyDescent="0.25">
      <c r="A220" s="27" t="s">
        <v>34</v>
      </c>
      <c r="B220" s="27">
        <v>14663</v>
      </c>
      <c r="C220" s="81" t="s">
        <v>292</v>
      </c>
      <c r="D220" s="27" t="s">
        <v>293</v>
      </c>
      <c r="E220" s="109">
        <v>13.99</v>
      </c>
      <c r="H220" s="93"/>
    </row>
    <row r="221" spans="1:8" s="30" customFormat="1" x14ac:dyDescent="0.25">
      <c r="A221" s="27" t="s">
        <v>34</v>
      </c>
      <c r="B221" s="27">
        <v>12400</v>
      </c>
      <c r="C221" s="81" t="s">
        <v>294</v>
      </c>
      <c r="D221" s="27" t="s">
        <v>64</v>
      </c>
      <c r="E221" s="109">
        <v>16.489999999999998</v>
      </c>
      <c r="H221" s="93"/>
    </row>
    <row r="222" spans="1:8" s="30" customFormat="1" x14ac:dyDescent="0.25">
      <c r="A222" s="27" t="s">
        <v>34</v>
      </c>
      <c r="B222" s="27">
        <v>12408</v>
      </c>
      <c r="C222" s="81" t="s">
        <v>294</v>
      </c>
      <c r="D222" s="27" t="s">
        <v>47</v>
      </c>
      <c r="E222" s="109">
        <v>20.99</v>
      </c>
      <c r="H222" s="93"/>
    </row>
    <row r="223" spans="1:8" s="30" customFormat="1" x14ac:dyDescent="0.25">
      <c r="A223" s="27" t="s">
        <v>34</v>
      </c>
      <c r="B223" s="27">
        <v>14636</v>
      </c>
      <c r="C223" s="81" t="s">
        <v>294</v>
      </c>
      <c r="D223" s="27" t="s">
        <v>293</v>
      </c>
      <c r="E223" s="109">
        <v>11.99</v>
      </c>
      <c r="H223" s="93"/>
    </row>
    <row r="224" spans="1:8" s="30" customFormat="1" x14ac:dyDescent="0.2">
      <c r="A224" s="27" t="s">
        <v>34</v>
      </c>
      <c r="B224" s="27">
        <v>12208</v>
      </c>
      <c r="C224" s="81" t="s">
        <v>295</v>
      </c>
      <c r="D224" s="27" t="s">
        <v>47</v>
      </c>
      <c r="E224" s="109">
        <v>34.99</v>
      </c>
      <c r="F224" s="22"/>
      <c r="H224" s="93"/>
    </row>
    <row r="225" spans="1:8" s="30" customFormat="1" x14ac:dyDescent="0.25">
      <c r="A225" s="27" t="s">
        <v>39</v>
      </c>
      <c r="B225" s="27">
        <v>14181</v>
      </c>
      <c r="C225" s="83" t="s">
        <v>296</v>
      </c>
      <c r="D225" s="27" t="s">
        <v>247</v>
      </c>
      <c r="E225" s="109">
        <v>24.99</v>
      </c>
      <c r="H225" s="93"/>
    </row>
    <row r="226" spans="1:8" s="30" customFormat="1" x14ac:dyDescent="0.25">
      <c r="A226" s="27" t="s">
        <v>37</v>
      </c>
      <c r="B226" s="27">
        <v>13500</v>
      </c>
      <c r="C226" s="84" t="s">
        <v>297</v>
      </c>
      <c r="D226" s="27" t="s">
        <v>64</v>
      </c>
      <c r="E226" s="109">
        <v>11.49</v>
      </c>
      <c r="H226" s="93"/>
    </row>
    <row r="227" spans="1:8" s="30" customFormat="1" x14ac:dyDescent="0.25">
      <c r="A227" s="27" t="s">
        <v>37</v>
      </c>
      <c r="B227" s="27">
        <v>13508</v>
      </c>
      <c r="C227" s="81" t="s">
        <v>297</v>
      </c>
      <c r="D227" s="27" t="s">
        <v>47</v>
      </c>
      <c r="E227" s="109">
        <v>18.489999999999998</v>
      </c>
      <c r="H227" s="93"/>
    </row>
    <row r="228" spans="1:8" s="30" customFormat="1" x14ac:dyDescent="0.25">
      <c r="A228" s="27" t="s">
        <v>37</v>
      </c>
      <c r="B228" s="27">
        <v>5219</v>
      </c>
      <c r="C228" s="81" t="s">
        <v>298</v>
      </c>
      <c r="D228" s="27" t="s">
        <v>231</v>
      </c>
      <c r="E228" s="109">
        <v>24.99</v>
      </c>
      <c r="H228" s="93"/>
    </row>
    <row r="229" spans="1:8" s="30" customFormat="1" x14ac:dyDescent="0.25">
      <c r="A229" s="27" t="s">
        <v>152</v>
      </c>
      <c r="B229" s="27">
        <v>5336</v>
      </c>
      <c r="C229" s="81" t="s">
        <v>299</v>
      </c>
      <c r="D229" s="27" t="s">
        <v>33</v>
      </c>
      <c r="E229" s="109">
        <v>63.49</v>
      </c>
      <c r="H229" s="93"/>
    </row>
    <row r="230" spans="1:8" s="30" customFormat="1" x14ac:dyDescent="0.25">
      <c r="A230" s="27" t="s">
        <v>152</v>
      </c>
      <c r="B230" s="27">
        <v>14536</v>
      </c>
      <c r="C230" s="81" t="s">
        <v>300</v>
      </c>
      <c r="D230" s="27" t="s">
        <v>41</v>
      </c>
      <c r="E230" s="109">
        <v>24.99</v>
      </c>
      <c r="H230" s="93"/>
    </row>
    <row r="231" spans="1:8" s="30" customFormat="1" x14ac:dyDescent="0.25">
      <c r="A231" s="27" t="s">
        <v>152</v>
      </c>
      <c r="B231" s="27">
        <v>15418</v>
      </c>
      <c r="C231" s="81" t="s">
        <v>301</v>
      </c>
      <c r="D231" s="27" t="s">
        <v>57</v>
      </c>
      <c r="E231" s="109">
        <v>19.489999999999998</v>
      </c>
      <c r="H231" s="93"/>
    </row>
    <row r="232" spans="1:8" s="30" customFormat="1" x14ac:dyDescent="0.25">
      <c r="A232" s="27" t="s">
        <v>152</v>
      </c>
      <c r="B232" s="27">
        <v>15419</v>
      </c>
      <c r="C232" s="81" t="s">
        <v>301</v>
      </c>
      <c r="D232" s="27" t="s">
        <v>247</v>
      </c>
      <c r="E232" s="109">
        <v>35.49</v>
      </c>
      <c r="H232" s="93"/>
    </row>
    <row r="233" spans="1:8" s="30" customFormat="1" x14ac:dyDescent="0.25">
      <c r="A233" s="27" t="s">
        <v>175</v>
      </c>
      <c r="B233" s="27">
        <v>12500</v>
      </c>
      <c r="C233" s="81" t="s">
        <v>302</v>
      </c>
      <c r="D233" s="27" t="s">
        <v>64</v>
      </c>
      <c r="E233" s="109">
        <v>13.99</v>
      </c>
      <c r="H233" s="93"/>
    </row>
    <row r="234" spans="1:8" s="30" customFormat="1" x14ac:dyDescent="0.25">
      <c r="A234" s="27" t="s">
        <v>175</v>
      </c>
      <c r="B234" s="27">
        <v>380</v>
      </c>
      <c r="C234" s="81" t="s">
        <v>303</v>
      </c>
      <c r="D234" s="27" t="s">
        <v>64</v>
      </c>
      <c r="E234" s="109">
        <v>22.99</v>
      </c>
      <c r="H234" s="93"/>
    </row>
    <row r="235" spans="1:8" s="30" customFormat="1" x14ac:dyDescent="0.25">
      <c r="A235" s="27" t="s">
        <v>30</v>
      </c>
      <c r="B235" s="27">
        <v>4035</v>
      </c>
      <c r="C235" s="81" t="s">
        <v>304</v>
      </c>
      <c r="D235" s="27" t="s">
        <v>36</v>
      </c>
      <c r="E235" s="109">
        <v>30.49</v>
      </c>
      <c r="H235" s="93"/>
    </row>
    <row r="236" spans="1:8" s="30" customFormat="1" x14ac:dyDescent="0.25">
      <c r="A236" s="27" t="s">
        <v>37</v>
      </c>
      <c r="B236" s="27">
        <v>3242</v>
      </c>
      <c r="C236" s="81" t="s">
        <v>305</v>
      </c>
      <c r="D236" s="27" t="s">
        <v>128</v>
      </c>
      <c r="E236" s="109">
        <v>37.49</v>
      </c>
      <c r="H236" s="93"/>
    </row>
    <row r="237" spans="1:8" s="30" customFormat="1" x14ac:dyDescent="0.25">
      <c r="A237" s="27" t="s">
        <v>306</v>
      </c>
      <c r="B237" s="27">
        <v>3239</v>
      </c>
      <c r="C237" s="81" t="s">
        <v>307</v>
      </c>
      <c r="D237" s="27" t="s">
        <v>102</v>
      </c>
      <c r="E237" s="109">
        <v>46.49</v>
      </c>
      <c r="H237" s="93"/>
    </row>
    <row r="238" spans="1:8" s="30" customFormat="1" x14ac:dyDescent="0.25">
      <c r="A238" s="27" t="s">
        <v>45</v>
      </c>
      <c r="B238" s="27">
        <v>12700</v>
      </c>
      <c r="C238" s="81" t="s">
        <v>308</v>
      </c>
      <c r="D238" s="27" t="s">
        <v>64</v>
      </c>
      <c r="E238" s="109">
        <v>11.99</v>
      </c>
      <c r="H238" s="93"/>
    </row>
    <row r="239" spans="1:8" s="30" customFormat="1" x14ac:dyDescent="0.25">
      <c r="A239" s="27" t="s">
        <v>45</v>
      </c>
      <c r="B239" s="27">
        <v>12800</v>
      </c>
      <c r="C239" s="81" t="s">
        <v>309</v>
      </c>
      <c r="D239" s="27" t="s">
        <v>64</v>
      </c>
      <c r="E239" s="109">
        <v>11.99</v>
      </c>
      <c r="H239" s="93"/>
    </row>
    <row r="240" spans="1:8" s="30" customFormat="1" x14ac:dyDescent="0.25">
      <c r="A240" s="27" t="s">
        <v>45</v>
      </c>
      <c r="B240" s="27">
        <v>14610</v>
      </c>
      <c r="C240" s="81" t="s">
        <v>309</v>
      </c>
      <c r="D240" s="27" t="s">
        <v>47</v>
      </c>
      <c r="E240" s="109">
        <v>16.989999999999998</v>
      </c>
      <c r="H240" s="93"/>
    </row>
    <row r="241" spans="1:8" s="30" customFormat="1" x14ac:dyDescent="0.25">
      <c r="A241" s="27" t="s">
        <v>45</v>
      </c>
      <c r="B241" s="42">
        <v>11924</v>
      </c>
      <c r="C241" s="78" t="s">
        <v>310</v>
      </c>
      <c r="D241" s="27" t="s">
        <v>171</v>
      </c>
      <c r="E241" s="109">
        <v>26.99</v>
      </c>
      <c r="H241" s="93"/>
    </row>
    <row r="242" spans="1:8" s="30" customFormat="1" x14ac:dyDescent="0.25">
      <c r="A242" s="27" t="s">
        <v>45</v>
      </c>
      <c r="B242" s="27">
        <v>350</v>
      </c>
      <c r="C242" s="81" t="s">
        <v>311</v>
      </c>
      <c r="D242" s="27" t="s">
        <v>64</v>
      </c>
      <c r="E242" s="109">
        <v>14.49</v>
      </c>
      <c r="H242" s="93"/>
    </row>
    <row r="243" spans="1:8" s="30" customFormat="1" x14ac:dyDescent="0.25">
      <c r="A243" s="27" t="s">
        <v>39</v>
      </c>
      <c r="B243" s="27">
        <v>12808</v>
      </c>
      <c r="C243" s="81" t="s">
        <v>312</v>
      </c>
      <c r="D243" s="27" t="s">
        <v>47</v>
      </c>
      <c r="E243" s="109">
        <v>20.49</v>
      </c>
      <c r="H243" s="93"/>
    </row>
    <row r="244" spans="1:8" s="30" customFormat="1" x14ac:dyDescent="0.25">
      <c r="A244" s="27" t="s">
        <v>39</v>
      </c>
      <c r="B244" s="27">
        <v>12850</v>
      </c>
      <c r="C244" s="81" t="s">
        <v>312</v>
      </c>
      <c r="D244" s="27" t="s">
        <v>64</v>
      </c>
      <c r="E244" s="109">
        <v>15.99</v>
      </c>
      <c r="H244" s="93"/>
    </row>
    <row r="245" spans="1:8" s="30" customFormat="1" x14ac:dyDescent="0.25">
      <c r="A245" s="27" t="s">
        <v>45</v>
      </c>
      <c r="B245" s="27">
        <v>7526</v>
      </c>
      <c r="C245" s="81" t="s">
        <v>313</v>
      </c>
      <c r="D245" s="27" t="s">
        <v>314</v>
      </c>
      <c r="E245" s="109">
        <v>21.49</v>
      </c>
      <c r="H245" s="93"/>
    </row>
    <row r="246" spans="1:8" s="30" customFormat="1" x14ac:dyDescent="0.25">
      <c r="A246" s="27" t="s">
        <v>45</v>
      </c>
      <c r="B246" s="27">
        <v>8452</v>
      </c>
      <c r="C246" s="81" t="s">
        <v>315</v>
      </c>
      <c r="D246" s="27" t="s">
        <v>64</v>
      </c>
      <c r="E246" s="109">
        <v>15.49</v>
      </c>
      <c r="H246" s="93"/>
    </row>
    <row r="247" spans="1:8" s="30" customFormat="1" x14ac:dyDescent="0.25">
      <c r="A247" s="27" t="s">
        <v>56</v>
      </c>
      <c r="B247" s="44">
        <v>15334</v>
      </c>
      <c r="C247" s="82" t="s">
        <v>316</v>
      </c>
      <c r="D247" s="27" t="s">
        <v>317</v>
      </c>
      <c r="E247" s="109">
        <v>36.99</v>
      </c>
      <c r="H247" s="93"/>
    </row>
    <row r="248" spans="1:8" s="30" customFormat="1" x14ac:dyDescent="0.25">
      <c r="A248" s="27" t="s">
        <v>56</v>
      </c>
      <c r="B248" s="27">
        <v>15425</v>
      </c>
      <c r="C248" s="81" t="s">
        <v>318</v>
      </c>
      <c r="D248" s="27" t="s">
        <v>319</v>
      </c>
      <c r="E248" s="109">
        <v>27.49</v>
      </c>
      <c r="H248" s="93"/>
    </row>
    <row r="249" spans="1:8" s="30" customFormat="1" x14ac:dyDescent="0.25">
      <c r="A249" s="27" t="s">
        <v>56</v>
      </c>
      <c r="B249" s="27">
        <v>15428</v>
      </c>
      <c r="C249" s="81" t="s">
        <v>320</v>
      </c>
      <c r="D249" s="27" t="s">
        <v>95</v>
      </c>
      <c r="E249" s="109">
        <v>19.989999999999998</v>
      </c>
      <c r="H249" s="93"/>
    </row>
    <row r="250" spans="1:8" s="30" customFormat="1" x14ac:dyDescent="0.25">
      <c r="A250" s="27" t="s">
        <v>56</v>
      </c>
      <c r="B250" s="27">
        <v>15429</v>
      </c>
      <c r="C250" s="81" t="s">
        <v>320</v>
      </c>
      <c r="D250" s="27" t="s">
        <v>321</v>
      </c>
      <c r="E250" s="109">
        <v>26.49</v>
      </c>
      <c r="H250" s="93"/>
    </row>
    <row r="251" spans="1:8" s="30" customFormat="1" x14ac:dyDescent="0.25">
      <c r="A251" s="27" t="s">
        <v>56</v>
      </c>
      <c r="B251" s="27">
        <v>15426</v>
      </c>
      <c r="C251" s="81" t="s">
        <v>322</v>
      </c>
      <c r="D251" s="27" t="s">
        <v>95</v>
      </c>
      <c r="E251" s="109">
        <v>19.489999999999998</v>
      </c>
      <c r="H251" s="93"/>
    </row>
    <row r="252" spans="1:8" s="30" customFormat="1" x14ac:dyDescent="0.25">
      <c r="A252" s="27" t="s">
        <v>177</v>
      </c>
      <c r="B252" s="27">
        <v>21850390</v>
      </c>
      <c r="C252" s="81" t="s">
        <v>323</v>
      </c>
      <c r="D252" s="27" t="s">
        <v>324</v>
      </c>
      <c r="E252" s="109">
        <v>14.49</v>
      </c>
      <c r="H252" s="93"/>
    </row>
    <row r="253" spans="1:8" s="30" customFormat="1" x14ac:dyDescent="0.25">
      <c r="A253" s="27" t="s">
        <v>152</v>
      </c>
      <c r="B253" s="27">
        <v>40451</v>
      </c>
      <c r="C253" s="81" t="s">
        <v>325</v>
      </c>
      <c r="D253" s="27" t="s">
        <v>44</v>
      </c>
      <c r="E253" s="109">
        <v>9.49</v>
      </c>
      <c r="H253" s="93"/>
    </row>
    <row r="254" spans="1:8" s="30" customFormat="1" x14ac:dyDescent="0.25">
      <c r="A254" s="27" t="s">
        <v>242</v>
      </c>
      <c r="B254" s="27">
        <v>10006</v>
      </c>
      <c r="C254" s="81" t="s">
        <v>326</v>
      </c>
      <c r="D254" s="27" t="s">
        <v>41</v>
      </c>
      <c r="E254" s="109">
        <v>35.49</v>
      </c>
      <c r="H254" s="93"/>
    </row>
    <row r="255" spans="1:8" s="30" customFormat="1" x14ac:dyDescent="0.25">
      <c r="A255" s="34" t="s">
        <v>82</v>
      </c>
      <c r="B255" s="34">
        <v>10293</v>
      </c>
      <c r="C255" s="79" t="s">
        <v>327</v>
      </c>
      <c r="D255" s="34" t="s">
        <v>53</v>
      </c>
      <c r="E255" s="109">
        <v>23.99</v>
      </c>
      <c r="H255" s="93"/>
    </row>
    <row r="256" spans="1:8" s="30" customFormat="1" x14ac:dyDescent="0.25">
      <c r="A256" s="34" t="s">
        <v>45</v>
      </c>
      <c r="B256" s="34">
        <v>11582</v>
      </c>
      <c r="C256" s="79" t="s">
        <v>683</v>
      </c>
      <c r="D256" s="27" t="s">
        <v>53</v>
      </c>
      <c r="E256" s="109">
        <v>29.99</v>
      </c>
      <c r="H256" s="93"/>
    </row>
    <row r="257" spans="1:8" s="30" customFormat="1" x14ac:dyDescent="0.25">
      <c r="A257" s="34" t="s">
        <v>82</v>
      </c>
      <c r="B257" s="34">
        <v>10294</v>
      </c>
      <c r="C257" s="79" t="s">
        <v>328</v>
      </c>
      <c r="D257" s="34" t="s">
        <v>53</v>
      </c>
      <c r="E257" s="109">
        <v>23.99</v>
      </c>
      <c r="H257" s="93"/>
    </row>
    <row r="258" spans="1:8" s="30" customFormat="1" x14ac:dyDescent="0.25">
      <c r="A258" s="34" t="s">
        <v>45</v>
      </c>
      <c r="B258" s="34">
        <v>10673</v>
      </c>
      <c r="C258" s="79" t="s">
        <v>684</v>
      </c>
      <c r="D258" s="27" t="s">
        <v>53</v>
      </c>
      <c r="E258" s="109">
        <v>29.99</v>
      </c>
      <c r="H258" s="93"/>
    </row>
    <row r="259" spans="1:8" s="30" customFormat="1" x14ac:dyDescent="0.25">
      <c r="A259" s="27" t="s">
        <v>45</v>
      </c>
      <c r="B259" s="27">
        <v>15784</v>
      </c>
      <c r="C259" s="81" t="s">
        <v>330</v>
      </c>
      <c r="D259" s="27" t="s">
        <v>53</v>
      </c>
      <c r="E259" s="109">
        <v>52.49</v>
      </c>
      <c r="H259" s="93"/>
    </row>
    <row r="260" spans="1:8" s="30" customFormat="1" x14ac:dyDescent="0.25">
      <c r="A260" s="27" t="s">
        <v>45</v>
      </c>
      <c r="B260" s="27">
        <v>15652</v>
      </c>
      <c r="C260" s="81" t="s">
        <v>331</v>
      </c>
      <c r="D260" s="27" t="s">
        <v>53</v>
      </c>
      <c r="E260" s="109">
        <v>32.99</v>
      </c>
      <c r="H260" s="93"/>
    </row>
    <row r="261" spans="1:8" s="30" customFormat="1" x14ac:dyDescent="0.25">
      <c r="A261" s="27" t="s">
        <v>45</v>
      </c>
      <c r="B261" s="27">
        <v>15653</v>
      </c>
      <c r="C261" s="81" t="s">
        <v>332</v>
      </c>
      <c r="D261" s="27" t="s">
        <v>38</v>
      </c>
      <c r="E261" s="109">
        <v>62.49</v>
      </c>
      <c r="H261" s="93"/>
    </row>
    <row r="262" spans="1:8" s="30" customFormat="1" x14ac:dyDescent="0.25">
      <c r="A262" s="27" t="s">
        <v>45</v>
      </c>
      <c r="B262" s="27">
        <v>10762</v>
      </c>
      <c r="C262" s="81" t="s">
        <v>333</v>
      </c>
      <c r="D262" s="27" t="s">
        <v>53</v>
      </c>
      <c r="E262" s="109">
        <v>41.99</v>
      </c>
      <c r="H262" s="93"/>
    </row>
    <row r="263" spans="1:8" s="30" customFormat="1" x14ac:dyDescent="0.25">
      <c r="A263" s="27" t="s">
        <v>45</v>
      </c>
      <c r="B263" s="27">
        <v>15783</v>
      </c>
      <c r="C263" s="81" t="s">
        <v>334</v>
      </c>
      <c r="D263" s="27" t="s">
        <v>53</v>
      </c>
      <c r="E263" s="109">
        <v>41.99</v>
      </c>
      <c r="H263" s="93"/>
    </row>
    <row r="264" spans="1:8" s="30" customFormat="1" x14ac:dyDescent="0.25">
      <c r="A264" s="27" t="s">
        <v>45</v>
      </c>
      <c r="B264" s="27">
        <v>15785</v>
      </c>
      <c r="C264" s="81" t="s">
        <v>335</v>
      </c>
      <c r="D264" s="27" t="s">
        <v>329</v>
      </c>
      <c r="E264" s="109">
        <v>52.49</v>
      </c>
      <c r="H264" s="93"/>
    </row>
    <row r="265" spans="1:8" s="30" customFormat="1" x14ac:dyDescent="0.25">
      <c r="A265" s="27" t="s">
        <v>45</v>
      </c>
      <c r="B265" s="27">
        <v>10337</v>
      </c>
      <c r="C265" s="81" t="s">
        <v>336</v>
      </c>
      <c r="D265" s="27" t="s">
        <v>53</v>
      </c>
      <c r="E265" s="109">
        <v>41.99</v>
      </c>
      <c r="H265" s="93"/>
    </row>
    <row r="266" spans="1:8" s="30" customFormat="1" x14ac:dyDescent="0.25">
      <c r="A266" s="27" t="s">
        <v>45</v>
      </c>
      <c r="B266" s="27">
        <v>10336</v>
      </c>
      <c r="C266" s="81" t="s">
        <v>337</v>
      </c>
      <c r="D266" s="27" t="s">
        <v>53</v>
      </c>
      <c r="E266" s="109">
        <v>41.99</v>
      </c>
      <c r="H266" s="93"/>
    </row>
    <row r="267" spans="1:8" s="30" customFormat="1" x14ac:dyDescent="0.25">
      <c r="A267" s="27" t="s">
        <v>45</v>
      </c>
      <c r="B267" s="27">
        <v>15859</v>
      </c>
      <c r="C267" s="81" t="s">
        <v>338</v>
      </c>
      <c r="D267" s="27" t="s">
        <v>53</v>
      </c>
      <c r="E267" s="109">
        <v>47.49</v>
      </c>
      <c r="H267" s="93"/>
    </row>
    <row r="268" spans="1:8" s="30" customFormat="1" x14ac:dyDescent="0.25">
      <c r="A268" s="27" t="s">
        <v>82</v>
      </c>
      <c r="B268" s="27">
        <v>10295</v>
      </c>
      <c r="C268" s="81" t="s">
        <v>339</v>
      </c>
      <c r="D268" s="27" t="s">
        <v>53</v>
      </c>
      <c r="E268" s="109">
        <v>23.99</v>
      </c>
      <c r="H268" s="93"/>
    </row>
    <row r="269" spans="1:8" s="30" customFormat="1" x14ac:dyDescent="0.25">
      <c r="A269" s="27" t="s">
        <v>45</v>
      </c>
      <c r="B269" s="27">
        <v>11581</v>
      </c>
      <c r="C269" s="81" t="s">
        <v>685</v>
      </c>
      <c r="D269" s="27" t="s">
        <v>53</v>
      </c>
      <c r="E269" s="109">
        <v>29.99</v>
      </c>
      <c r="H269" s="93"/>
    </row>
    <row r="270" spans="1:8" s="30" customFormat="1" x14ac:dyDescent="0.25">
      <c r="A270" s="27" t="s">
        <v>37</v>
      </c>
      <c r="B270" s="27">
        <v>12900</v>
      </c>
      <c r="C270" s="81" t="s">
        <v>340</v>
      </c>
      <c r="D270" s="27" t="s">
        <v>64</v>
      </c>
      <c r="E270" s="109">
        <v>13.99</v>
      </c>
      <c r="H270" s="93"/>
    </row>
    <row r="271" spans="1:8" s="30" customFormat="1" x14ac:dyDescent="0.25">
      <c r="A271" s="27" t="s">
        <v>39</v>
      </c>
      <c r="B271" s="27">
        <v>5526</v>
      </c>
      <c r="C271" s="81" t="s">
        <v>341</v>
      </c>
      <c r="D271" s="27" t="s">
        <v>38</v>
      </c>
      <c r="E271" s="109">
        <v>20.49</v>
      </c>
      <c r="H271" s="93"/>
    </row>
    <row r="272" spans="1:8" s="30" customFormat="1" x14ac:dyDescent="0.25">
      <c r="A272" s="27" t="s">
        <v>62</v>
      </c>
      <c r="B272" s="27">
        <v>14793</v>
      </c>
      <c r="C272" s="81" t="s">
        <v>342</v>
      </c>
      <c r="D272" s="27" t="s">
        <v>38</v>
      </c>
      <c r="E272" s="109">
        <v>18.989999999999998</v>
      </c>
      <c r="H272" s="93"/>
    </row>
    <row r="273" spans="1:8" s="30" customFormat="1" x14ac:dyDescent="0.25">
      <c r="A273" s="27" t="s">
        <v>56</v>
      </c>
      <c r="B273" s="27">
        <v>13000</v>
      </c>
      <c r="C273" s="81" t="s">
        <v>343</v>
      </c>
      <c r="D273" s="27" t="s">
        <v>64</v>
      </c>
      <c r="E273" s="109">
        <v>11.49</v>
      </c>
      <c r="H273" s="93"/>
    </row>
    <row r="274" spans="1:8" s="30" customFormat="1" x14ac:dyDescent="0.25">
      <c r="A274" s="27" t="s">
        <v>56</v>
      </c>
      <c r="B274" s="27">
        <v>6793</v>
      </c>
      <c r="C274" s="85" t="s">
        <v>344</v>
      </c>
      <c r="D274" s="27" t="s">
        <v>346</v>
      </c>
      <c r="E274" s="109">
        <v>22.99</v>
      </c>
      <c r="H274" s="93"/>
    </row>
    <row r="275" spans="1:8" s="30" customFormat="1" x14ac:dyDescent="0.25">
      <c r="A275" s="27" t="s">
        <v>56</v>
      </c>
      <c r="B275" s="44">
        <v>15067</v>
      </c>
      <c r="C275" s="85" t="s">
        <v>344</v>
      </c>
      <c r="D275" s="27" t="s">
        <v>347</v>
      </c>
      <c r="E275" s="109">
        <v>40.99</v>
      </c>
      <c r="H275" s="93"/>
    </row>
    <row r="276" spans="1:8" s="30" customFormat="1" x14ac:dyDescent="0.25">
      <c r="A276" s="27" t="s">
        <v>56</v>
      </c>
      <c r="B276" s="27">
        <v>8501</v>
      </c>
      <c r="C276" s="81" t="s">
        <v>348</v>
      </c>
      <c r="D276" s="27" t="s">
        <v>61</v>
      </c>
      <c r="E276" s="109">
        <v>41.99</v>
      </c>
      <c r="H276" s="93"/>
    </row>
    <row r="277" spans="1:8" s="30" customFormat="1" x14ac:dyDescent="0.25">
      <c r="A277" s="27" t="s">
        <v>56</v>
      </c>
      <c r="B277" s="44">
        <v>8503</v>
      </c>
      <c r="C277" s="81" t="s">
        <v>348</v>
      </c>
      <c r="D277" s="27" t="s">
        <v>32</v>
      </c>
      <c r="E277" s="109">
        <v>15.49</v>
      </c>
      <c r="H277" s="93"/>
    </row>
    <row r="278" spans="1:8" s="30" customFormat="1" x14ac:dyDescent="0.25">
      <c r="A278" s="27" t="s">
        <v>45</v>
      </c>
      <c r="B278" s="27">
        <v>13100</v>
      </c>
      <c r="C278" s="81" t="s">
        <v>349</v>
      </c>
      <c r="D278" s="27" t="s">
        <v>64</v>
      </c>
      <c r="E278" s="109">
        <v>11.99</v>
      </c>
      <c r="H278" s="93"/>
    </row>
    <row r="279" spans="1:8" s="30" customFormat="1" x14ac:dyDescent="0.25">
      <c r="A279" s="27" t="s">
        <v>45</v>
      </c>
      <c r="B279" s="27">
        <v>13108</v>
      </c>
      <c r="C279" s="81" t="s">
        <v>349</v>
      </c>
      <c r="D279" s="27" t="s">
        <v>47</v>
      </c>
      <c r="E279" s="109">
        <v>18.989999999999998</v>
      </c>
      <c r="H279" s="93"/>
    </row>
    <row r="280" spans="1:8" s="30" customFormat="1" x14ac:dyDescent="0.25">
      <c r="A280" s="27" t="s">
        <v>45</v>
      </c>
      <c r="B280" s="42">
        <v>11926</v>
      </c>
      <c r="C280" s="78" t="s">
        <v>350</v>
      </c>
      <c r="D280" s="27" t="s">
        <v>219</v>
      </c>
      <c r="E280" s="109">
        <v>22.49</v>
      </c>
      <c r="H280" s="93"/>
    </row>
    <row r="281" spans="1:8" s="30" customFormat="1" x14ac:dyDescent="0.25">
      <c r="A281" s="27" t="s">
        <v>39</v>
      </c>
      <c r="B281" s="27">
        <v>15351</v>
      </c>
      <c r="C281" s="81" t="s">
        <v>351</v>
      </c>
      <c r="D281" s="27" t="s">
        <v>181</v>
      </c>
      <c r="E281" s="109">
        <v>40.99</v>
      </c>
      <c r="H281" s="93"/>
    </row>
    <row r="282" spans="1:8" s="30" customFormat="1" x14ac:dyDescent="0.25">
      <c r="A282" s="27" t="s">
        <v>39</v>
      </c>
      <c r="B282" s="27">
        <v>61600</v>
      </c>
      <c r="C282" s="81" t="s">
        <v>351</v>
      </c>
      <c r="D282" s="27" t="s">
        <v>41</v>
      </c>
      <c r="E282" s="109">
        <v>22.99</v>
      </c>
      <c r="H282" s="93"/>
    </row>
    <row r="283" spans="1:8" s="30" customFormat="1" x14ac:dyDescent="0.25">
      <c r="A283" s="27" t="s">
        <v>39</v>
      </c>
      <c r="B283" s="27">
        <v>15268</v>
      </c>
      <c r="C283" s="81" t="s">
        <v>352</v>
      </c>
      <c r="D283" s="27" t="s">
        <v>353</v>
      </c>
      <c r="E283" s="109">
        <v>45.99</v>
      </c>
      <c r="H283" s="93"/>
    </row>
    <row r="284" spans="1:8" s="30" customFormat="1" x14ac:dyDescent="0.25">
      <c r="A284" s="27" t="s">
        <v>175</v>
      </c>
      <c r="B284" s="27">
        <v>15252</v>
      </c>
      <c r="C284" s="81" t="s">
        <v>354</v>
      </c>
      <c r="D284" s="27" t="s">
        <v>33</v>
      </c>
      <c r="E284" s="109">
        <v>38.99</v>
      </c>
      <c r="H284" s="93"/>
    </row>
    <row r="285" spans="1:8" s="30" customFormat="1" x14ac:dyDescent="0.25">
      <c r="A285" s="27" t="s">
        <v>39</v>
      </c>
      <c r="B285" s="27">
        <v>15251</v>
      </c>
      <c r="C285" s="81" t="s">
        <v>355</v>
      </c>
      <c r="D285" s="27" t="s">
        <v>33</v>
      </c>
      <c r="E285" s="109">
        <v>44.99</v>
      </c>
      <c r="H285" s="93"/>
    </row>
    <row r="286" spans="1:8" s="30" customFormat="1" x14ac:dyDescent="0.25">
      <c r="A286" s="27" t="s">
        <v>37</v>
      </c>
      <c r="B286" s="27">
        <v>13300</v>
      </c>
      <c r="C286" s="81" t="s">
        <v>356</v>
      </c>
      <c r="D286" s="27" t="s">
        <v>64</v>
      </c>
      <c r="E286" s="109">
        <v>29.49</v>
      </c>
      <c r="H286" s="93"/>
    </row>
    <row r="287" spans="1:8" s="30" customFormat="1" x14ac:dyDescent="0.25">
      <c r="A287" s="27" t="s">
        <v>37</v>
      </c>
      <c r="B287" s="27">
        <v>13400</v>
      </c>
      <c r="C287" s="81" t="s">
        <v>356</v>
      </c>
      <c r="D287" s="27" t="s">
        <v>290</v>
      </c>
      <c r="E287" s="109">
        <v>18.489999999999998</v>
      </c>
      <c r="H287" s="93"/>
    </row>
    <row r="288" spans="1:8" s="30" customFormat="1" x14ac:dyDescent="0.25">
      <c r="A288" s="27" t="s">
        <v>37</v>
      </c>
      <c r="B288" s="27">
        <v>61700</v>
      </c>
      <c r="C288" s="81" t="s">
        <v>357</v>
      </c>
      <c r="D288" s="27" t="s">
        <v>41</v>
      </c>
      <c r="E288" s="109">
        <v>40.99</v>
      </c>
      <c r="H288" s="93"/>
    </row>
    <row r="289" spans="1:8" s="30" customFormat="1" x14ac:dyDescent="0.25">
      <c r="A289" s="27" t="s">
        <v>242</v>
      </c>
      <c r="B289" s="27">
        <v>13675</v>
      </c>
      <c r="C289" s="81" t="s">
        <v>358</v>
      </c>
      <c r="D289" s="27" t="s">
        <v>64</v>
      </c>
      <c r="E289" s="109">
        <v>20.49</v>
      </c>
      <c r="H289" s="93"/>
    </row>
    <row r="290" spans="1:8" s="30" customFormat="1" x14ac:dyDescent="0.25">
      <c r="A290" s="27" t="s">
        <v>42</v>
      </c>
      <c r="B290" s="27">
        <v>14191</v>
      </c>
      <c r="C290" s="81" t="s">
        <v>359</v>
      </c>
      <c r="D290" s="27" t="s">
        <v>360</v>
      </c>
      <c r="E290" s="109">
        <v>31.49</v>
      </c>
      <c r="H290" s="93"/>
    </row>
    <row r="291" spans="1:8" s="30" customFormat="1" x14ac:dyDescent="0.25">
      <c r="A291" s="27" t="s">
        <v>42</v>
      </c>
      <c r="B291" s="27">
        <v>14561</v>
      </c>
      <c r="C291" s="81" t="s">
        <v>361</v>
      </c>
      <c r="D291" s="27" t="s">
        <v>259</v>
      </c>
      <c r="E291" s="109">
        <v>57.49</v>
      </c>
      <c r="H291" s="93"/>
    </row>
    <row r="292" spans="1:8" x14ac:dyDescent="0.2">
      <c r="A292" s="27" t="s">
        <v>45</v>
      </c>
      <c r="B292" s="27">
        <v>3952</v>
      </c>
      <c r="C292" s="81" t="s">
        <v>362</v>
      </c>
      <c r="D292" s="27" t="s">
        <v>181</v>
      </c>
      <c r="E292" s="109">
        <v>33.99</v>
      </c>
      <c r="F292" s="30"/>
      <c r="G292" s="30"/>
      <c r="H292" s="93"/>
    </row>
    <row r="293" spans="1:8" x14ac:dyDescent="0.2">
      <c r="A293" s="27" t="s">
        <v>34</v>
      </c>
      <c r="B293" s="44">
        <v>13700</v>
      </c>
      <c r="C293" s="86" t="s">
        <v>363</v>
      </c>
      <c r="D293" s="27" t="s">
        <v>64</v>
      </c>
      <c r="E293" s="109">
        <v>18.989999999999998</v>
      </c>
      <c r="F293" s="30"/>
      <c r="G293" s="30"/>
      <c r="H293" s="93"/>
    </row>
    <row r="294" spans="1:8" x14ac:dyDescent="0.2">
      <c r="A294" s="27" t="s">
        <v>34</v>
      </c>
      <c r="B294" s="27">
        <v>13900</v>
      </c>
      <c r="C294" s="81" t="s">
        <v>364</v>
      </c>
      <c r="D294" s="27" t="s">
        <v>290</v>
      </c>
      <c r="E294" s="109">
        <v>27.99</v>
      </c>
      <c r="F294" s="30"/>
      <c r="G294" s="30"/>
      <c r="H294" s="93"/>
    </row>
    <row r="295" spans="1:8" s="30" customFormat="1" x14ac:dyDescent="0.25">
      <c r="A295" s="27" t="s">
        <v>34</v>
      </c>
      <c r="B295" s="27">
        <v>13800</v>
      </c>
      <c r="C295" s="81" t="s">
        <v>364</v>
      </c>
      <c r="D295" s="27" t="s">
        <v>64</v>
      </c>
      <c r="E295" s="109">
        <v>41.99</v>
      </c>
      <c r="H295" s="93"/>
    </row>
    <row r="296" spans="1:8" s="30" customFormat="1" x14ac:dyDescent="0.25">
      <c r="A296" s="27" t="s">
        <v>39</v>
      </c>
      <c r="B296" s="27">
        <v>14000</v>
      </c>
      <c r="C296" s="81" t="s">
        <v>365</v>
      </c>
      <c r="D296" s="27" t="s">
        <v>64</v>
      </c>
      <c r="E296" s="109">
        <v>13.99</v>
      </c>
      <c r="H296" s="93"/>
    </row>
    <row r="297" spans="1:8" s="30" customFormat="1" x14ac:dyDescent="0.25">
      <c r="A297" s="27" t="s">
        <v>39</v>
      </c>
      <c r="B297" s="27">
        <v>14008</v>
      </c>
      <c r="C297" s="81" t="s">
        <v>365</v>
      </c>
      <c r="D297" s="27" t="s">
        <v>47</v>
      </c>
      <c r="E297" s="109">
        <v>20.49</v>
      </c>
      <c r="H297" s="93"/>
    </row>
    <row r="298" spans="1:8" s="30" customFormat="1" x14ac:dyDescent="0.25">
      <c r="A298" s="27" t="s">
        <v>150</v>
      </c>
      <c r="B298" s="27">
        <v>15352</v>
      </c>
      <c r="C298" s="81" t="s">
        <v>366</v>
      </c>
      <c r="D298" s="27" t="s">
        <v>367</v>
      </c>
      <c r="E298" s="109">
        <v>25.99</v>
      </c>
      <c r="H298" s="93"/>
    </row>
    <row r="299" spans="1:8" s="30" customFormat="1" x14ac:dyDescent="0.2">
      <c r="A299" s="27" t="s">
        <v>150</v>
      </c>
      <c r="B299" s="27">
        <v>14320</v>
      </c>
      <c r="C299" s="81" t="s">
        <v>368</v>
      </c>
      <c r="D299" s="27" t="s">
        <v>223</v>
      </c>
      <c r="E299" s="109">
        <v>13.99</v>
      </c>
      <c r="F299" s="22"/>
      <c r="H299" s="93"/>
    </row>
    <row r="300" spans="1:8" s="30" customFormat="1" x14ac:dyDescent="0.2">
      <c r="A300" s="27" t="s">
        <v>42</v>
      </c>
      <c r="B300" s="27">
        <v>1787</v>
      </c>
      <c r="C300" s="81" t="s">
        <v>369</v>
      </c>
      <c r="D300" s="27" t="s">
        <v>371</v>
      </c>
      <c r="E300" s="109">
        <v>60.99</v>
      </c>
      <c r="F300" s="22"/>
      <c r="H300" s="93"/>
    </row>
    <row r="301" spans="1:8" s="30" customFormat="1" x14ac:dyDescent="0.25">
      <c r="A301" s="27" t="s">
        <v>189</v>
      </c>
      <c r="B301" s="27">
        <v>41021</v>
      </c>
      <c r="C301" s="81" t="s">
        <v>372</v>
      </c>
      <c r="D301" s="27" t="s">
        <v>64</v>
      </c>
      <c r="E301" s="109">
        <v>11.49</v>
      </c>
      <c r="H301" s="93"/>
    </row>
    <row r="302" spans="1:8" s="30" customFormat="1" x14ac:dyDescent="0.25">
      <c r="A302" s="27" t="s">
        <v>189</v>
      </c>
      <c r="B302" s="27">
        <v>63700</v>
      </c>
      <c r="C302" s="81" t="s">
        <v>373</v>
      </c>
      <c r="D302" s="27" t="s">
        <v>41</v>
      </c>
      <c r="E302" s="109">
        <v>24.99</v>
      </c>
      <c r="H302" s="93"/>
    </row>
    <row r="303" spans="1:8" s="30" customFormat="1" x14ac:dyDescent="0.25">
      <c r="A303" s="27" t="s">
        <v>177</v>
      </c>
      <c r="B303" s="27">
        <v>79240</v>
      </c>
      <c r="C303" s="81" t="s">
        <v>374</v>
      </c>
      <c r="D303" s="27" t="s">
        <v>44</v>
      </c>
      <c r="E303" s="109">
        <v>18.489999999999998</v>
      </c>
      <c r="H303" s="93"/>
    </row>
    <row r="304" spans="1:8" s="30" customFormat="1" x14ac:dyDescent="0.25">
      <c r="A304" s="27" t="s">
        <v>56</v>
      </c>
      <c r="B304" s="27">
        <v>14100</v>
      </c>
      <c r="C304" s="81" t="s">
        <v>375</v>
      </c>
      <c r="D304" s="27" t="s">
        <v>64</v>
      </c>
      <c r="E304" s="109">
        <v>11.49</v>
      </c>
      <c r="H304" s="93"/>
    </row>
    <row r="305" spans="1:8" s="30" customFormat="1" x14ac:dyDescent="0.25">
      <c r="A305" s="27" t="s">
        <v>56</v>
      </c>
      <c r="B305" s="27">
        <v>15338</v>
      </c>
      <c r="C305" s="81" t="s">
        <v>375</v>
      </c>
      <c r="D305" s="27" t="s">
        <v>47</v>
      </c>
      <c r="E305" s="109">
        <v>20.49</v>
      </c>
      <c r="H305" s="93"/>
    </row>
    <row r="306" spans="1:8" s="30" customFormat="1" x14ac:dyDescent="0.25">
      <c r="A306" s="27" t="s">
        <v>56</v>
      </c>
      <c r="B306" s="27">
        <v>61900</v>
      </c>
      <c r="C306" s="81" t="s">
        <v>376</v>
      </c>
      <c r="D306" s="27" t="s">
        <v>48</v>
      </c>
      <c r="E306" s="109">
        <v>22.99</v>
      </c>
      <c r="H306" s="93"/>
    </row>
    <row r="307" spans="1:8" s="30" customFormat="1" x14ac:dyDescent="0.25">
      <c r="A307" s="27" t="s">
        <v>45</v>
      </c>
      <c r="B307" s="27">
        <v>9110</v>
      </c>
      <c r="C307" s="81" t="s">
        <v>377</v>
      </c>
      <c r="D307" s="27" t="s">
        <v>378</v>
      </c>
      <c r="E307" s="109">
        <v>38.99</v>
      </c>
      <c r="H307" s="93"/>
    </row>
    <row r="308" spans="1:8" s="30" customFormat="1" x14ac:dyDescent="0.25">
      <c r="A308" s="27" t="s">
        <v>56</v>
      </c>
      <c r="B308" s="27">
        <v>6690</v>
      </c>
      <c r="C308" s="81" t="s">
        <v>379</v>
      </c>
      <c r="D308" s="27" t="s">
        <v>73</v>
      </c>
      <c r="E308" s="109">
        <v>17.989999999999998</v>
      </c>
      <c r="H308" s="93"/>
    </row>
    <row r="309" spans="1:8" s="30" customFormat="1" x14ac:dyDescent="0.25">
      <c r="A309" s="27" t="s">
        <v>177</v>
      </c>
      <c r="B309" s="27">
        <v>3209</v>
      </c>
      <c r="C309" s="81" t="s">
        <v>380</v>
      </c>
      <c r="D309" s="27" t="s">
        <v>148</v>
      </c>
      <c r="E309" s="109">
        <v>34.49</v>
      </c>
      <c r="H309" s="93"/>
    </row>
    <row r="310" spans="1:8" x14ac:dyDescent="0.2">
      <c r="A310" s="27" t="s">
        <v>30</v>
      </c>
      <c r="B310" s="27">
        <v>15493</v>
      </c>
      <c r="C310" s="81" t="s">
        <v>381</v>
      </c>
      <c r="D310" s="27" t="s">
        <v>41</v>
      </c>
      <c r="E310" s="109">
        <v>23.49</v>
      </c>
      <c r="F310" s="30"/>
      <c r="G310" s="30"/>
      <c r="H310" s="93"/>
    </row>
    <row r="311" spans="1:8" x14ac:dyDescent="0.2">
      <c r="A311" s="27" t="s">
        <v>306</v>
      </c>
      <c r="B311" s="27">
        <v>14155</v>
      </c>
      <c r="C311" s="81" t="s">
        <v>382</v>
      </c>
      <c r="D311" s="27" t="s">
        <v>64</v>
      </c>
      <c r="E311" s="109">
        <v>9.49</v>
      </c>
      <c r="F311" s="30"/>
      <c r="G311" s="30"/>
      <c r="H311" s="93"/>
    </row>
    <row r="312" spans="1:8" s="30" customFormat="1" x14ac:dyDescent="0.25">
      <c r="A312" s="27" t="s">
        <v>276</v>
      </c>
      <c r="B312" s="27">
        <v>15311</v>
      </c>
      <c r="C312" s="81" t="s">
        <v>383</v>
      </c>
      <c r="D312" s="27" t="s">
        <v>41</v>
      </c>
      <c r="E312" s="109">
        <v>27.49</v>
      </c>
      <c r="H312" s="93"/>
    </row>
    <row r="313" spans="1:8" s="30" customFormat="1" x14ac:dyDescent="0.25">
      <c r="A313" s="27" t="s">
        <v>177</v>
      </c>
      <c r="B313" s="27">
        <v>62000</v>
      </c>
      <c r="C313" s="81" t="s">
        <v>384</v>
      </c>
      <c r="D313" s="27" t="s">
        <v>48</v>
      </c>
      <c r="E313" s="109">
        <v>15.99</v>
      </c>
      <c r="H313" s="93"/>
    </row>
    <row r="314" spans="1:8" s="30" customFormat="1" x14ac:dyDescent="0.25">
      <c r="A314" s="27" t="s">
        <v>62</v>
      </c>
      <c r="B314" s="27">
        <v>14300</v>
      </c>
      <c r="C314" s="81" t="s">
        <v>385</v>
      </c>
      <c r="D314" s="27" t="s">
        <v>64</v>
      </c>
      <c r="E314" s="109">
        <v>11.49</v>
      </c>
      <c r="H314" s="93"/>
    </row>
    <row r="315" spans="1:8" s="30" customFormat="1" x14ac:dyDescent="0.25">
      <c r="A315" s="27" t="s">
        <v>177</v>
      </c>
      <c r="B315" s="27">
        <v>15601</v>
      </c>
      <c r="C315" s="81" t="s">
        <v>386</v>
      </c>
      <c r="D315" s="27" t="s">
        <v>36</v>
      </c>
      <c r="E315" s="109">
        <v>31.49</v>
      </c>
      <c r="H315" s="93"/>
    </row>
    <row r="316" spans="1:8" s="30" customFormat="1" x14ac:dyDescent="0.2">
      <c r="A316" s="27" t="s">
        <v>177</v>
      </c>
      <c r="B316" s="27">
        <v>15603</v>
      </c>
      <c r="C316" s="81" t="s">
        <v>387</v>
      </c>
      <c r="D316" s="27" t="s">
        <v>36</v>
      </c>
      <c r="E316" s="109">
        <v>37.49</v>
      </c>
      <c r="F316" s="22"/>
      <c r="H316" s="93"/>
    </row>
    <row r="317" spans="1:8" s="30" customFormat="1" x14ac:dyDescent="0.2">
      <c r="A317" s="27" t="s">
        <v>34</v>
      </c>
      <c r="B317" s="76">
        <v>14262</v>
      </c>
      <c r="C317" s="81" t="s">
        <v>678</v>
      </c>
      <c r="D317" s="27" t="s">
        <v>68</v>
      </c>
      <c r="E317" s="109">
        <v>13.49</v>
      </c>
      <c r="F317" s="22"/>
      <c r="H317" s="93"/>
    </row>
    <row r="318" spans="1:8" s="31" customFormat="1" x14ac:dyDescent="0.2">
      <c r="A318" s="27" t="s">
        <v>34</v>
      </c>
      <c r="B318" s="27">
        <v>14294</v>
      </c>
      <c r="C318" s="94" t="s">
        <v>678</v>
      </c>
      <c r="D318" s="27" t="s">
        <v>70</v>
      </c>
      <c r="E318" s="109">
        <v>9.98</v>
      </c>
      <c r="F318" s="22"/>
      <c r="G318" s="30"/>
      <c r="H318" s="93"/>
    </row>
    <row r="319" spans="1:8" s="31" customFormat="1" x14ac:dyDescent="0.25">
      <c r="A319" s="27" t="s">
        <v>237</v>
      </c>
      <c r="B319" s="27">
        <v>40461</v>
      </c>
      <c r="C319" s="81" t="s">
        <v>388</v>
      </c>
      <c r="D319" s="27" t="s">
        <v>44</v>
      </c>
      <c r="E319" s="109">
        <v>15.99</v>
      </c>
      <c r="F319" s="30"/>
      <c r="G319" s="30"/>
      <c r="H319" s="93"/>
    </row>
    <row r="320" spans="1:8" s="30" customFormat="1" x14ac:dyDescent="0.25">
      <c r="A320" s="27" t="s">
        <v>237</v>
      </c>
      <c r="B320" s="27">
        <v>41041</v>
      </c>
      <c r="C320" s="87" t="s">
        <v>389</v>
      </c>
      <c r="D320" s="27" t="s">
        <v>44</v>
      </c>
      <c r="E320" s="109">
        <v>11.49</v>
      </c>
      <c r="H320" s="93"/>
    </row>
    <row r="321" spans="1:8" s="30" customFormat="1" x14ac:dyDescent="0.25">
      <c r="A321" s="27" t="s">
        <v>34</v>
      </c>
      <c r="B321" s="27">
        <v>8239</v>
      </c>
      <c r="C321" s="87" t="s">
        <v>390</v>
      </c>
      <c r="D321" s="27" t="s">
        <v>346</v>
      </c>
      <c r="E321" s="109">
        <v>18.989999999999998</v>
      </c>
      <c r="H321" s="93"/>
    </row>
    <row r="322" spans="1:8" s="30" customFormat="1" x14ac:dyDescent="0.25">
      <c r="A322" s="27" t="s">
        <v>42</v>
      </c>
      <c r="B322" s="29" t="s">
        <v>391</v>
      </c>
      <c r="C322" s="99" t="s">
        <v>392</v>
      </c>
      <c r="D322" s="27" t="s">
        <v>95</v>
      </c>
      <c r="E322" s="109">
        <v>18.489999999999998</v>
      </c>
      <c r="H322" s="93"/>
    </row>
    <row r="323" spans="1:8" s="30" customFormat="1" x14ac:dyDescent="0.25">
      <c r="A323" s="27" t="s">
        <v>62</v>
      </c>
      <c r="B323" s="27">
        <v>14500</v>
      </c>
      <c r="C323" s="81" t="s">
        <v>393</v>
      </c>
      <c r="D323" s="27" t="s">
        <v>64</v>
      </c>
      <c r="E323" s="109">
        <v>11.49</v>
      </c>
      <c r="H323" s="93"/>
    </row>
    <row r="324" spans="1:8" s="30" customFormat="1" x14ac:dyDescent="0.25">
      <c r="A324" s="27" t="s">
        <v>62</v>
      </c>
      <c r="B324" s="27">
        <v>14508</v>
      </c>
      <c r="C324" s="81" t="s">
        <v>393</v>
      </c>
      <c r="D324" s="27" t="s">
        <v>47</v>
      </c>
      <c r="E324" s="109">
        <v>15.99</v>
      </c>
      <c r="H324" s="93"/>
    </row>
    <row r="325" spans="1:8" s="30" customFormat="1" x14ac:dyDescent="0.25">
      <c r="A325" s="27" t="s">
        <v>49</v>
      </c>
      <c r="B325" s="27">
        <v>110</v>
      </c>
      <c r="C325" s="81" t="s">
        <v>394</v>
      </c>
      <c r="D325" s="27" t="s">
        <v>64</v>
      </c>
      <c r="E325" s="109">
        <v>14.49</v>
      </c>
      <c r="H325" s="93"/>
    </row>
    <row r="326" spans="1:8" s="30" customFormat="1" x14ac:dyDescent="0.2">
      <c r="A326" s="27" t="s">
        <v>243</v>
      </c>
      <c r="B326" s="32">
        <v>13882</v>
      </c>
      <c r="C326" s="89" t="s">
        <v>664</v>
      </c>
      <c r="D326" s="26" t="s">
        <v>70</v>
      </c>
      <c r="E326" s="109">
        <v>17.489999999999998</v>
      </c>
      <c r="H326" s="93"/>
    </row>
    <row r="327" spans="1:8" s="30" customFormat="1" x14ac:dyDescent="0.2">
      <c r="A327" s="26" t="s">
        <v>395</v>
      </c>
      <c r="B327" s="43">
        <v>13369</v>
      </c>
      <c r="C327" s="80" t="s">
        <v>396</v>
      </c>
      <c r="D327" s="26" t="s">
        <v>397</v>
      </c>
      <c r="E327" s="109">
        <v>17.489999999999998</v>
      </c>
      <c r="H327" s="93"/>
    </row>
    <row r="328" spans="1:8" s="30" customFormat="1" x14ac:dyDescent="0.2">
      <c r="A328" s="26" t="s">
        <v>398</v>
      </c>
      <c r="B328" s="27">
        <v>13371</v>
      </c>
      <c r="C328" s="80" t="s">
        <v>399</v>
      </c>
      <c r="D328" s="26" t="s">
        <v>70</v>
      </c>
      <c r="E328" s="109">
        <v>17.489999999999998</v>
      </c>
      <c r="H328" s="93"/>
    </row>
    <row r="329" spans="1:8" s="30" customFormat="1" x14ac:dyDescent="0.2">
      <c r="A329" s="26" t="s">
        <v>400</v>
      </c>
      <c r="B329" s="43">
        <v>13361</v>
      </c>
      <c r="C329" s="80" t="s">
        <v>401</v>
      </c>
      <c r="D329" s="26" t="s">
        <v>314</v>
      </c>
      <c r="E329" s="109">
        <v>17.489999999999998</v>
      </c>
      <c r="H329" s="93"/>
    </row>
    <row r="330" spans="1:8" s="30" customFormat="1" x14ac:dyDescent="0.25">
      <c r="A330" s="27" t="s">
        <v>56</v>
      </c>
      <c r="B330" s="27">
        <v>7766</v>
      </c>
      <c r="C330" s="81" t="s">
        <v>402</v>
      </c>
      <c r="D330" s="27" t="s">
        <v>403</v>
      </c>
      <c r="E330" s="109">
        <v>20.49</v>
      </c>
      <c r="F330" s="31"/>
      <c r="H330" s="93"/>
    </row>
    <row r="331" spans="1:8" s="30" customFormat="1" x14ac:dyDescent="0.25">
      <c r="A331" s="27" t="s">
        <v>56</v>
      </c>
      <c r="B331" s="27">
        <v>15431</v>
      </c>
      <c r="C331" s="81" t="s">
        <v>404</v>
      </c>
      <c r="D331" s="27" t="s">
        <v>94</v>
      </c>
      <c r="E331" s="109">
        <v>24.99</v>
      </c>
      <c r="F331" s="31"/>
      <c r="H331" s="93"/>
    </row>
    <row r="332" spans="1:8" s="30" customFormat="1" x14ac:dyDescent="0.2">
      <c r="A332" s="27" t="s">
        <v>56</v>
      </c>
      <c r="B332" s="27">
        <v>15432</v>
      </c>
      <c r="C332" s="81" t="s">
        <v>404</v>
      </c>
      <c r="D332" s="27" t="s">
        <v>57</v>
      </c>
      <c r="E332" s="109">
        <v>47.49</v>
      </c>
      <c r="F332" s="22"/>
      <c r="H332" s="93"/>
    </row>
    <row r="333" spans="1:8" s="30" customFormat="1" x14ac:dyDescent="0.25">
      <c r="A333" s="27" t="s">
        <v>54</v>
      </c>
      <c r="B333" s="27">
        <v>14550</v>
      </c>
      <c r="C333" s="81" t="s">
        <v>405</v>
      </c>
      <c r="D333" s="27" t="s">
        <v>290</v>
      </c>
      <c r="E333" s="109">
        <v>16.989999999999998</v>
      </c>
      <c r="H333" s="93"/>
    </row>
    <row r="334" spans="1:8" s="31" customFormat="1" x14ac:dyDescent="0.25">
      <c r="A334" s="27" t="s">
        <v>45</v>
      </c>
      <c r="B334" s="27">
        <v>47110</v>
      </c>
      <c r="C334" s="81" t="s">
        <v>406</v>
      </c>
      <c r="D334" s="27" t="s">
        <v>44</v>
      </c>
      <c r="E334" s="109">
        <v>23.49</v>
      </c>
      <c r="F334" s="30"/>
      <c r="G334" s="30"/>
      <c r="H334" s="93"/>
    </row>
    <row r="335" spans="1:8" s="31" customFormat="1" x14ac:dyDescent="0.25">
      <c r="A335" s="27" t="s">
        <v>56</v>
      </c>
      <c r="B335" s="27">
        <v>15335</v>
      </c>
      <c r="C335" s="81" t="s">
        <v>407</v>
      </c>
      <c r="D335" s="27" t="s">
        <v>181</v>
      </c>
      <c r="E335" s="109">
        <v>27.49</v>
      </c>
      <c r="F335" s="30"/>
      <c r="G335" s="30"/>
      <c r="H335" s="93"/>
    </row>
    <row r="336" spans="1:8" s="30" customFormat="1" x14ac:dyDescent="0.25">
      <c r="A336" s="28" t="s">
        <v>56</v>
      </c>
      <c r="B336" s="27">
        <v>79270</v>
      </c>
      <c r="C336" s="81" t="s">
        <v>407</v>
      </c>
      <c r="D336" s="27" t="s">
        <v>41</v>
      </c>
      <c r="E336" s="109">
        <v>15.99</v>
      </c>
      <c r="H336" s="93"/>
    </row>
    <row r="337" spans="1:8" s="30" customFormat="1" x14ac:dyDescent="0.25">
      <c r="A337" s="28" t="s">
        <v>34</v>
      </c>
      <c r="B337" s="27">
        <v>14600</v>
      </c>
      <c r="C337" s="81" t="s">
        <v>408</v>
      </c>
      <c r="D337" s="27" t="s">
        <v>64</v>
      </c>
      <c r="E337" s="109">
        <v>13.99</v>
      </c>
      <c r="H337" s="93"/>
    </row>
    <row r="338" spans="1:8" s="30" customFormat="1" x14ac:dyDescent="0.25">
      <c r="A338" s="27" t="s">
        <v>37</v>
      </c>
      <c r="B338" s="29" t="s">
        <v>409</v>
      </c>
      <c r="C338" s="81" t="s">
        <v>410</v>
      </c>
      <c r="D338" s="27" t="s">
        <v>95</v>
      </c>
      <c r="E338" s="109">
        <v>11.49</v>
      </c>
      <c r="H338" s="93"/>
    </row>
    <row r="339" spans="1:8" s="30" customFormat="1" x14ac:dyDescent="0.25">
      <c r="A339" s="27" t="s">
        <v>30</v>
      </c>
      <c r="B339" s="27">
        <v>9550</v>
      </c>
      <c r="C339" s="81" t="s">
        <v>411</v>
      </c>
      <c r="D339" s="27" t="s">
        <v>412</v>
      </c>
      <c r="E339" s="109">
        <v>59.99</v>
      </c>
      <c r="H339" s="93"/>
    </row>
    <row r="340" spans="1:8" s="30" customFormat="1" x14ac:dyDescent="0.25">
      <c r="A340" s="27" t="s">
        <v>30</v>
      </c>
      <c r="B340" s="27">
        <v>9556</v>
      </c>
      <c r="C340" s="81" t="s">
        <v>411</v>
      </c>
      <c r="D340" s="27" t="s">
        <v>38</v>
      </c>
      <c r="E340" s="109">
        <v>22.99</v>
      </c>
      <c r="H340" s="93"/>
    </row>
    <row r="341" spans="1:8" s="30" customFormat="1" x14ac:dyDescent="0.25">
      <c r="A341" s="27" t="s">
        <v>175</v>
      </c>
      <c r="B341" s="27">
        <v>15491</v>
      </c>
      <c r="C341" s="81" t="s">
        <v>413</v>
      </c>
      <c r="D341" s="27" t="s">
        <v>57</v>
      </c>
      <c r="E341" s="109">
        <v>38.99</v>
      </c>
      <c r="H341" s="93"/>
    </row>
    <row r="342" spans="1:8" s="30" customFormat="1" x14ac:dyDescent="0.2">
      <c r="A342" s="26" t="s">
        <v>175</v>
      </c>
      <c r="B342" s="32">
        <v>13753</v>
      </c>
      <c r="C342" s="80" t="s">
        <v>414</v>
      </c>
      <c r="D342" s="26" t="s">
        <v>70</v>
      </c>
      <c r="E342" s="109">
        <v>18.489999999999998</v>
      </c>
      <c r="H342" s="93"/>
    </row>
    <row r="343" spans="1:8" s="31" customFormat="1" x14ac:dyDescent="0.25">
      <c r="A343" s="27" t="s">
        <v>276</v>
      </c>
      <c r="B343" s="27">
        <v>64200</v>
      </c>
      <c r="C343" s="81" t="s">
        <v>415</v>
      </c>
      <c r="D343" s="27" t="s">
        <v>41</v>
      </c>
      <c r="E343" s="109">
        <v>24.99</v>
      </c>
      <c r="F343" s="30"/>
      <c r="G343" s="30"/>
      <c r="H343" s="93"/>
    </row>
    <row r="344" spans="1:8" s="30" customFormat="1" x14ac:dyDescent="0.25">
      <c r="A344" s="27" t="s">
        <v>276</v>
      </c>
      <c r="B344" s="27">
        <v>15310</v>
      </c>
      <c r="C344" s="81" t="s">
        <v>416</v>
      </c>
      <c r="D344" s="27" t="s">
        <v>64</v>
      </c>
      <c r="E344" s="109">
        <v>22.99</v>
      </c>
      <c r="H344" s="93"/>
    </row>
    <row r="345" spans="1:8" s="30" customFormat="1" x14ac:dyDescent="0.25">
      <c r="A345" s="28" t="s">
        <v>71</v>
      </c>
      <c r="B345" s="27">
        <v>41051</v>
      </c>
      <c r="C345" s="81" t="s">
        <v>417</v>
      </c>
      <c r="D345" s="27" t="s">
        <v>44</v>
      </c>
      <c r="E345" s="109">
        <v>11.49</v>
      </c>
      <c r="H345" s="93"/>
    </row>
    <row r="346" spans="1:8" s="30" customFormat="1" x14ac:dyDescent="0.25">
      <c r="A346" s="27" t="s">
        <v>71</v>
      </c>
      <c r="B346" s="27">
        <v>14602</v>
      </c>
      <c r="C346" s="81" t="s">
        <v>694</v>
      </c>
      <c r="D346" s="27" t="s">
        <v>68</v>
      </c>
      <c r="E346" s="109">
        <v>26.99</v>
      </c>
      <c r="H346" s="93"/>
    </row>
    <row r="347" spans="1:8" s="30" customFormat="1" x14ac:dyDescent="0.2">
      <c r="A347" s="27"/>
      <c r="B347" s="27">
        <v>14601</v>
      </c>
      <c r="C347" s="81" t="s">
        <v>697</v>
      </c>
      <c r="D347" s="27" t="s">
        <v>70</v>
      </c>
      <c r="E347" s="109">
        <v>16.489999999999998</v>
      </c>
      <c r="F347" s="22"/>
      <c r="G347" s="22"/>
      <c r="H347" s="22"/>
    </row>
    <row r="348" spans="1:8" s="30" customFormat="1" x14ac:dyDescent="0.2">
      <c r="A348" s="27" t="s">
        <v>45</v>
      </c>
      <c r="B348" s="27">
        <v>14800</v>
      </c>
      <c r="C348" s="81" t="s">
        <v>418</v>
      </c>
      <c r="D348" s="27" t="s">
        <v>64</v>
      </c>
      <c r="E348" s="109">
        <v>16.489999999999998</v>
      </c>
      <c r="F348" s="22"/>
      <c r="H348" s="93"/>
    </row>
    <row r="349" spans="1:8" s="30" customFormat="1" x14ac:dyDescent="0.2">
      <c r="A349" s="27" t="s">
        <v>150</v>
      </c>
      <c r="B349" s="27">
        <v>49131</v>
      </c>
      <c r="C349" s="81" t="s">
        <v>419</v>
      </c>
      <c r="D349" s="27" t="s">
        <v>346</v>
      </c>
      <c r="E349" s="109">
        <v>48.99</v>
      </c>
      <c r="F349" s="22"/>
      <c r="H349" s="93"/>
    </row>
    <row r="350" spans="1:8" s="30" customFormat="1" x14ac:dyDescent="0.25">
      <c r="A350" s="27" t="s">
        <v>62</v>
      </c>
      <c r="B350" s="27">
        <v>10895</v>
      </c>
      <c r="C350" s="81" t="s">
        <v>420</v>
      </c>
      <c r="D350" s="27" t="s">
        <v>95</v>
      </c>
      <c r="E350" s="109">
        <v>26.49</v>
      </c>
      <c r="H350" s="93"/>
    </row>
    <row r="351" spans="1:8" s="30" customFormat="1" x14ac:dyDescent="0.25">
      <c r="A351" s="27" t="s">
        <v>62</v>
      </c>
      <c r="B351" s="42">
        <v>12114</v>
      </c>
      <c r="C351" s="78" t="s">
        <v>421</v>
      </c>
      <c r="D351" s="27" t="s">
        <v>317</v>
      </c>
      <c r="E351" s="109">
        <v>34.49</v>
      </c>
      <c r="H351" s="93"/>
    </row>
    <row r="352" spans="1:8" s="30" customFormat="1" x14ac:dyDescent="0.25">
      <c r="A352" s="27" t="s">
        <v>62</v>
      </c>
      <c r="B352" s="27">
        <v>11772</v>
      </c>
      <c r="C352" s="78" t="s">
        <v>422</v>
      </c>
      <c r="D352" s="27" t="s">
        <v>423</v>
      </c>
      <c r="E352" s="109">
        <v>38.49</v>
      </c>
      <c r="H352" s="93"/>
    </row>
    <row r="353" spans="1:8" s="30" customFormat="1" x14ac:dyDescent="0.25">
      <c r="A353" s="27" t="s">
        <v>56</v>
      </c>
      <c r="B353" s="27">
        <v>15440</v>
      </c>
      <c r="C353" s="81" t="s">
        <v>424</v>
      </c>
      <c r="D353" s="27" t="s">
        <v>231</v>
      </c>
      <c r="E353" s="109">
        <v>24.99</v>
      </c>
      <c r="H353" s="93"/>
    </row>
    <row r="354" spans="1:8" s="30" customFormat="1" x14ac:dyDescent="0.25">
      <c r="A354" s="27" t="s">
        <v>56</v>
      </c>
      <c r="B354" s="44">
        <v>15441</v>
      </c>
      <c r="C354" s="86" t="s">
        <v>424</v>
      </c>
      <c r="D354" s="27" t="s">
        <v>317</v>
      </c>
      <c r="E354" s="109">
        <v>47.49</v>
      </c>
      <c r="H354" s="93"/>
    </row>
    <row r="355" spans="1:8" s="30" customFormat="1" x14ac:dyDescent="0.25">
      <c r="A355" s="27" t="s">
        <v>39</v>
      </c>
      <c r="B355" s="44">
        <v>15682</v>
      </c>
      <c r="C355" s="88" t="s">
        <v>425</v>
      </c>
      <c r="D355" s="27" t="s">
        <v>57</v>
      </c>
      <c r="E355" s="109">
        <v>25.99</v>
      </c>
      <c r="F355" s="31"/>
      <c r="H355" s="93"/>
    </row>
    <row r="356" spans="1:8" s="30" customFormat="1" x14ac:dyDescent="0.25">
      <c r="A356" s="27" t="s">
        <v>45</v>
      </c>
      <c r="B356" s="27">
        <v>4250</v>
      </c>
      <c r="C356" s="81" t="s">
        <v>426</v>
      </c>
      <c r="D356" s="27" t="s">
        <v>427</v>
      </c>
      <c r="E356" s="109">
        <v>46.49</v>
      </c>
      <c r="F356" s="31"/>
      <c r="H356" s="93"/>
    </row>
    <row r="357" spans="1:8" s="30" customFormat="1" x14ac:dyDescent="0.2">
      <c r="A357" s="27" t="s">
        <v>45</v>
      </c>
      <c r="B357" s="27">
        <v>4251</v>
      </c>
      <c r="C357" s="103" t="s">
        <v>426</v>
      </c>
      <c r="D357" s="27" t="s">
        <v>61</v>
      </c>
      <c r="E357" s="109">
        <v>27.99</v>
      </c>
      <c r="F357" s="22"/>
      <c r="H357" s="93"/>
    </row>
    <row r="358" spans="1:8" s="30" customFormat="1" x14ac:dyDescent="0.2">
      <c r="A358" s="26" t="s">
        <v>306</v>
      </c>
      <c r="B358" s="48">
        <v>13750</v>
      </c>
      <c r="C358" s="80" t="s">
        <v>428</v>
      </c>
      <c r="D358" s="26" t="s">
        <v>429</v>
      </c>
      <c r="E358" s="109">
        <v>16.489999999999998</v>
      </c>
      <c r="H358" s="93"/>
    </row>
    <row r="359" spans="1:8" s="30" customFormat="1" x14ac:dyDescent="0.25">
      <c r="A359" s="27" t="s">
        <v>306</v>
      </c>
      <c r="B359" s="27">
        <v>49111</v>
      </c>
      <c r="C359" s="81" t="s">
        <v>430</v>
      </c>
      <c r="D359" s="27" t="s">
        <v>431</v>
      </c>
      <c r="E359" s="109">
        <v>9.49</v>
      </c>
      <c r="H359" s="93"/>
    </row>
    <row r="360" spans="1:8" s="30" customFormat="1" x14ac:dyDescent="0.25">
      <c r="A360" s="27" t="s">
        <v>30</v>
      </c>
      <c r="B360" s="27">
        <v>14650</v>
      </c>
      <c r="C360" s="81" t="s">
        <v>432</v>
      </c>
      <c r="D360" s="27" t="s">
        <v>64</v>
      </c>
      <c r="E360" s="109">
        <v>11.99</v>
      </c>
      <c r="H360" s="93"/>
    </row>
    <row r="361" spans="1:8" s="30" customFormat="1" x14ac:dyDescent="0.25">
      <c r="A361" s="27" t="s">
        <v>242</v>
      </c>
      <c r="B361" s="27">
        <v>4350</v>
      </c>
      <c r="C361" s="81" t="s">
        <v>433</v>
      </c>
      <c r="D361" s="27" t="s">
        <v>228</v>
      </c>
      <c r="E361" s="109">
        <v>40.49</v>
      </c>
      <c r="F361" s="31"/>
      <c r="H361" s="93"/>
    </row>
    <row r="362" spans="1:8" s="30" customFormat="1" x14ac:dyDescent="0.25">
      <c r="A362" s="27" t="s">
        <v>242</v>
      </c>
      <c r="B362" s="27">
        <v>4351</v>
      </c>
      <c r="C362" s="81" t="s">
        <v>433</v>
      </c>
      <c r="D362" s="27" t="s">
        <v>44</v>
      </c>
      <c r="E362" s="109">
        <v>27.49</v>
      </c>
      <c r="H362" s="93"/>
    </row>
    <row r="363" spans="1:8" s="30" customFormat="1" x14ac:dyDescent="0.25">
      <c r="A363" s="27" t="s">
        <v>54</v>
      </c>
      <c r="B363" s="27">
        <v>15355</v>
      </c>
      <c r="C363" s="103" t="s">
        <v>434</v>
      </c>
      <c r="D363" s="27" t="s">
        <v>181</v>
      </c>
      <c r="E363" s="109">
        <v>41.99</v>
      </c>
      <c r="H363" s="93"/>
    </row>
    <row r="364" spans="1:8" s="30" customFormat="1" x14ac:dyDescent="0.25">
      <c r="A364" s="27" t="s">
        <v>54</v>
      </c>
      <c r="B364" s="27">
        <v>62400</v>
      </c>
      <c r="C364" s="81" t="s">
        <v>434</v>
      </c>
      <c r="D364" s="27" t="s">
        <v>41</v>
      </c>
      <c r="E364" s="109">
        <v>23.49</v>
      </c>
      <c r="H364" s="93"/>
    </row>
    <row r="365" spans="1:8" s="30" customFormat="1" x14ac:dyDescent="0.2">
      <c r="A365" s="27" t="s">
        <v>30</v>
      </c>
      <c r="B365" s="32">
        <v>13985</v>
      </c>
      <c r="C365" s="89" t="s">
        <v>665</v>
      </c>
      <c r="D365" s="26" t="s">
        <v>68</v>
      </c>
      <c r="E365" s="109">
        <v>28.49</v>
      </c>
      <c r="H365" s="93"/>
    </row>
    <row r="366" spans="1:8" s="30" customFormat="1" x14ac:dyDescent="0.25">
      <c r="A366" s="27" t="s">
        <v>42</v>
      </c>
      <c r="B366" s="27">
        <v>15133</v>
      </c>
      <c r="C366" s="81" t="s">
        <v>435</v>
      </c>
      <c r="D366" s="27" t="s">
        <v>427</v>
      </c>
      <c r="E366" s="109">
        <v>24.99</v>
      </c>
      <c r="H366" s="93"/>
    </row>
    <row r="367" spans="1:8" s="30" customFormat="1" x14ac:dyDescent="0.25">
      <c r="A367" s="27" t="s">
        <v>42</v>
      </c>
      <c r="B367" s="27">
        <v>1558</v>
      </c>
      <c r="C367" s="81" t="s">
        <v>436</v>
      </c>
      <c r="D367" s="27" t="s">
        <v>360</v>
      </c>
      <c r="E367" s="109">
        <v>22.99</v>
      </c>
      <c r="H367" s="93"/>
    </row>
    <row r="368" spans="1:8" s="30" customFormat="1" x14ac:dyDescent="0.25">
      <c r="A368" s="27" t="s">
        <v>34</v>
      </c>
      <c r="B368" s="27">
        <v>15100</v>
      </c>
      <c r="C368" s="81" t="s">
        <v>437</v>
      </c>
      <c r="D368" s="27" t="s">
        <v>64</v>
      </c>
      <c r="E368" s="109">
        <v>13.99</v>
      </c>
      <c r="H368" s="93"/>
    </row>
    <row r="369" spans="1:8" s="30" customFormat="1" x14ac:dyDescent="0.25">
      <c r="A369" s="27" t="s">
        <v>45</v>
      </c>
      <c r="B369" s="27">
        <v>10020100</v>
      </c>
      <c r="C369" s="81" t="s">
        <v>438</v>
      </c>
      <c r="D369" s="27" t="s">
        <v>439</v>
      </c>
      <c r="E369" s="109">
        <v>13.99</v>
      </c>
      <c r="H369" s="93"/>
    </row>
    <row r="370" spans="1:8" s="30" customFormat="1" x14ac:dyDescent="0.25">
      <c r="A370" s="27" t="s">
        <v>45</v>
      </c>
      <c r="B370" s="27">
        <v>10030250</v>
      </c>
      <c r="C370" s="81" t="s">
        <v>438</v>
      </c>
      <c r="D370" s="27" t="s">
        <v>440</v>
      </c>
      <c r="E370" s="109">
        <v>28.49</v>
      </c>
      <c r="H370" s="93"/>
    </row>
    <row r="371" spans="1:8" s="30" customFormat="1" x14ac:dyDescent="0.25">
      <c r="A371" s="27" t="s">
        <v>45</v>
      </c>
      <c r="B371" s="27">
        <v>10040500</v>
      </c>
      <c r="C371" s="81" t="s">
        <v>438</v>
      </c>
      <c r="D371" s="27" t="s">
        <v>441</v>
      </c>
      <c r="E371" s="109">
        <v>47.49</v>
      </c>
      <c r="H371" s="93"/>
    </row>
    <row r="372" spans="1:8" s="30" customFormat="1" x14ac:dyDescent="0.25">
      <c r="A372" s="27" t="s">
        <v>45</v>
      </c>
      <c r="B372" s="27">
        <v>10051000</v>
      </c>
      <c r="C372" s="81" t="s">
        <v>438</v>
      </c>
      <c r="D372" s="27" t="s">
        <v>442</v>
      </c>
      <c r="E372" s="109">
        <v>71.489999999999995</v>
      </c>
      <c r="H372" s="93"/>
    </row>
    <row r="373" spans="1:8" s="30" customFormat="1" x14ac:dyDescent="0.25">
      <c r="A373" s="27" t="s">
        <v>54</v>
      </c>
      <c r="B373" s="27">
        <v>15120</v>
      </c>
      <c r="C373" s="81" t="s">
        <v>443</v>
      </c>
      <c r="D373" s="27" t="s">
        <v>64</v>
      </c>
      <c r="E373" s="109">
        <v>11.99</v>
      </c>
      <c r="H373" s="93"/>
    </row>
    <row r="374" spans="1:8" s="30" customFormat="1" x14ac:dyDescent="0.25">
      <c r="A374" s="27" t="s">
        <v>138</v>
      </c>
      <c r="B374" s="27">
        <v>15150</v>
      </c>
      <c r="C374" s="81" t="s">
        <v>444</v>
      </c>
      <c r="D374" s="27" t="s">
        <v>64</v>
      </c>
      <c r="E374" s="109">
        <v>11.49</v>
      </c>
      <c r="H374" s="93"/>
    </row>
    <row r="375" spans="1:8" s="30" customFormat="1" x14ac:dyDescent="0.25">
      <c r="A375" s="27" t="s">
        <v>39</v>
      </c>
      <c r="B375" s="27">
        <v>15439</v>
      </c>
      <c r="C375" s="81" t="s">
        <v>445</v>
      </c>
      <c r="D375" s="27" t="s">
        <v>57</v>
      </c>
      <c r="E375" s="109">
        <v>49.49</v>
      </c>
      <c r="H375" s="93"/>
    </row>
    <row r="376" spans="1:8" s="30" customFormat="1" x14ac:dyDescent="0.25">
      <c r="A376" s="27" t="s">
        <v>56</v>
      </c>
      <c r="B376" s="27">
        <v>40470</v>
      </c>
      <c r="C376" s="81" t="s">
        <v>446</v>
      </c>
      <c r="D376" s="27" t="s">
        <v>44</v>
      </c>
      <c r="E376" s="109">
        <v>6.99</v>
      </c>
      <c r="H376" s="93"/>
    </row>
    <row r="377" spans="1:8" s="30" customFormat="1" x14ac:dyDescent="0.25">
      <c r="A377" s="27" t="s">
        <v>56</v>
      </c>
      <c r="B377" s="27">
        <v>40480</v>
      </c>
      <c r="C377" s="81" t="s">
        <v>447</v>
      </c>
      <c r="D377" s="27" t="s">
        <v>44</v>
      </c>
      <c r="E377" s="109">
        <v>9.49</v>
      </c>
      <c r="H377" s="93"/>
    </row>
    <row r="378" spans="1:8" s="30" customFormat="1" x14ac:dyDescent="0.25">
      <c r="A378" s="27" t="s">
        <v>448</v>
      </c>
      <c r="B378" s="27">
        <v>10970</v>
      </c>
      <c r="C378" s="81" t="s">
        <v>449</v>
      </c>
      <c r="D378" s="27" t="s">
        <v>441</v>
      </c>
      <c r="E378" s="109">
        <v>56.99</v>
      </c>
      <c r="H378" s="93"/>
    </row>
    <row r="379" spans="1:8" s="30" customFormat="1" x14ac:dyDescent="0.25">
      <c r="A379" s="27" t="s">
        <v>448</v>
      </c>
      <c r="B379" s="29" t="s">
        <v>450</v>
      </c>
      <c r="C379" s="81" t="s">
        <v>451</v>
      </c>
      <c r="D379" s="27" t="s">
        <v>212</v>
      </c>
      <c r="E379" s="109">
        <v>45.49</v>
      </c>
      <c r="H379" s="93"/>
    </row>
    <row r="380" spans="1:8" s="30" customFormat="1" x14ac:dyDescent="0.25">
      <c r="A380" s="27" t="s">
        <v>448</v>
      </c>
      <c r="B380" s="47">
        <v>12197</v>
      </c>
      <c r="C380" s="78" t="s">
        <v>452</v>
      </c>
      <c r="D380" s="27" t="s">
        <v>94</v>
      </c>
      <c r="E380" s="109">
        <v>22.99</v>
      </c>
      <c r="H380" s="93"/>
    </row>
    <row r="381" spans="1:8" s="30" customFormat="1" x14ac:dyDescent="0.2">
      <c r="A381" s="27" t="s">
        <v>448</v>
      </c>
      <c r="B381" s="29" t="s">
        <v>453</v>
      </c>
      <c r="C381" s="80" t="s">
        <v>454</v>
      </c>
      <c r="D381" s="27" t="s">
        <v>212</v>
      </c>
      <c r="E381" s="109">
        <v>22.99</v>
      </c>
      <c r="H381" s="93"/>
    </row>
    <row r="382" spans="1:8" s="30" customFormat="1" x14ac:dyDescent="0.25">
      <c r="A382" s="27" t="s">
        <v>34</v>
      </c>
      <c r="B382" s="44">
        <v>14521</v>
      </c>
      <c r="C382" s="81" t="s">
        <v>455</v>
      </c>
      <c r="D382" s="27" t="s">
        <v>64</v>
      </c>
      <c r="E382" s="109">
        <v>13.99</v>
      </c>
      <c r="H382" s="93"/>
    </row>
    <row r="383" spans="1:8" s="30" customFormat="1" x14ac:dyDescent="0.25">
      <c r="A383" s="27" t="s">
        <v>34</v>
      </c>
      <c r="B383" s="27">
        <v>15480</v>
      </c>
      <c r="C383" s="81" t="s">
        <v>456</v>
      </c>
      <c r="D383" s="27" t="s">
        <v>41</v>
      </c>
      <c r="E383" s="109">
        <v>27.99</v>
      </c>
      <c r="H383" s="93"/>
    </row>
    <row r="384" spans="1:8" s="30" customFormat="1" x14ac:dyDescent="0.25">
      <c r="A384" s="27" t="s">
        <v>34</v>
      </c>
      <c r="B384" s="44">
        <v>64000</v>
      </c>
      <c r="C384" s="81" t="s">
        <v>457</v>
      </c>
      <c r="D384" s="27" t="s">
        <v>41</v>
      </c>
      <c r="E384" s="109">
        <v>16.489999999999998</v>
      </c>
      <c r="H384" s="93"/>
    </row>
    <row r="385" spans="1:8" s="30" customFormat="1" x14ac:dyDescent="0.25">
      <c r="A385" s="27" t="s">
        <v>177</v>
      </c>
      <c r="B385" s="27">
        <v>21900990</v>
      </c>
      <c r="C385" s="81" t="s">
        <v>458</v>
      </c>
      <c r="D385" s="27" t="s">
        <v>293</v>
      </c>
      <c r="E385" s="109">
        <v>16.989999999999998</v>
      </c>
      <c r="H385" s="93"/>
    </row>
    <row r="386" spans="1:8" s="30" customFormat="1" x14ac:dyDescent="0.2">
      <c r="A386" s="27" t="s">
        <v>62</v>
      </c>
      <c r="B386" s="44">
        <v>14794</v>
      </c>
      <c r="C386" s="82" t="s">
        <v>459</v>
      </c>
      <c r="D386" s="27" t="s">
        <v>41</v>
      </c>
      <c r="E386" s="109">
        <v>18.989999999999998</v>
      </c>
      <c r="F386" s="22"/>
      <c r="H386" s="93"/>
    </row>
    <row r="387" spans="1:8" s="30" customFormat="1" x14ac:dyDescent="0.25">
      <c r="A387" s="27" t="s">
        <v>34</v>
      </c>
      <c r="B387" s="27">
        <v>15181</v>
      </c>
      <c r="C387" s="81" t="s">
        <v>460</v>
      </c>
      <c r="D387" s="27" t="s">
        <v>41</v>
      </c>
      <c r="E387" s="109">
        <v>23.49</v>
      </c>
      <c r="H387" s="93"/>
    </row>
    <row r="388" spans="1:8" s="30" customFormat="1" x14ac:dyDescent="0.25">
      <c r="A388" s="27" t="s">
        <v>45</v>
      </c>
      <c r="B388" s="44">
        <v>14159</v>
      </c>
      <c r="C388" s="82" t="s">
        <v>461</v>
      </c>
      <c r="D388" s="27" t="s">
        <v>48</v>
      </c>
      <c r="E388" s="109">
        <v>14.49</v>
      </c>
      <c r="H388" s="93"/>
    </row>
    <row r="389" spans="1:8" s="30" customFormat="1" x14ac:dyDescent="0.25">
      <c r="A389" s="27" t="s">
        <v>71</v>
      </c>
      <c r="B389" s="27">
        <v>7722</v>
      </c>
      <c r="C389" s="81" t="s">
        <v>462</v>
      </c>
      <c r="D389" s="27" t="s">
        <v>370</v>
      </c>
      <c r="E389" s="109">
        <v>26.99</v>
      </c>
      <c r="H389" s="93"/>
    </row>
    <row r="390" spans="1:8" s="30" customFormat="1" x14ac:dyDescent="0.25">
      <c r="A390" s="27" t="s">
        <v>71</v>
      </c>
      <c r="B390" s="27">
        <v>7712</v>
      </c>
      <c r="C390" s="81" t="s">
        <v>463</v>
      </c>
      <c r="D390" s="27" t="s">
        <v>73</v>
      </c>
      <c r="E390" s="109">
        <v>34.49</v>
      </c>
      <c r="H390" s="93"/>
    </row>
    <row r="391" spans="1:8" s="30" customFormat="1" x14ac:dyDescent="0.25">
      <c r="A391" s="27" t="s">
        <v>37</v>
      </c>
      <c r="B391" s="27">
        <v>40491</v>
      </c>
      <c r="C391" s="81" t="s">
        <v>464</v>
      </c>
      <c r="D391" s="27" t="s">
        <v>44</v>
      </c>
      <c r="E391" s="109">
        <v>18.489999999999998</v>
      </c>
      <c r="H391" s="93"/>
    </row>
    <row r="392" spans="1:8" s="30" customFormat="1" x14ac:dyDescent="0.25">
      <c r="A392" s="27" t="s">
        <v>49</v>
      </c>
      <c r="B392" s="27">
        <v>15300</v>
      </c>
      <c r="C392" s="81" t="s">
        <v>465</v>
      </c>
      <c r="D392" s="27" t="s">
        <v>64</v>
      </c>
      <c r="E392" s="109">
        <v>13.99</v>
      </c>
      <c r="H392" s="93"/>
    </row>
    <row r="393" spans="1:8" s="30" customFormat="1" x14ac:dyDescent="0.25">
      <c r="A393" s="27" t="s">
        <v>34</v>
      </c>
      <c r="B393" s="27">
        <v>15408</v>
      </c>
      <c r="C393" s="81" t="s">
        <v>466</v>
      </c>
      <c r="D393" s="27" t="s">
        <v>47</v>
      </c>
      <c r="E393" s="109">
        <v>16.489999999999998</v>
      </c>
      <c r="H393" s="93"/>
    </row>
    <row r="394" spans="1:8" s="30" customFormat="1" x14ac:dyDescent="0.25">
      <c r="A394" s="27" t="s">
        <v>34</v>
      </c>
      <c r="B394" s="27">
        <v>15450</v>
      </c>
      <c r="C394" s="81" t="s">
        <v>466</v>
      </c>
      <c r="D394" s="27" t="s">
        <v>64</v>
      </c>
      <c r="E394" s="109">
        <v>11.99</v>
      </c>
      <c r="H394" s="93"/>
    </row>
    <row r="395" spans="1:8" s="30" customFormat="1" x14ac:dyDescent="0.25">
      <c r="A395" s="27" t="s">
        <v>45</v>
      </c>
      <c r="B395" s="27">
        <v>56435</v>
      </c>
      <c r="C395" s="81" t="s">
        <v>467</v>
      </c>
      <c r="D395" s="27" t="s">
        <v>94</v>
      </c>
      <c r="E395" s="109">
        <v>33.49</v>
      </c>
      <c r="H395" s="93"/>
    </row>
    <row r="396" spans="1:8" s="30" customFormat="1" x14ac:dyDescent="0.25">
      <c r="A396" s="27" t="s">
        <v>45</v>
      </c>
      <c r="B396" s="27">
        <v>13950</v>
      </c>
      <c r="C396" s="81" t="s">
        <v>666</v>
      </c>
      <c r="D396" s="27" t="s">
        <v>231</v>
      </c>
      <c r="E396" s="109">
        <v>49.99</v>
      </c>
      <c r="H396" s="93"/>
    </row>
    <row r="397" spans="1:8" s="30" customFormat="1" x14ac:dyDescent="0.25">
      <c r="A397" s="27" t="s">
        <v>45</v>
      </c>
      <c r="B397" s="27">
        <v>14537</v>
      </c>
      <c r="C397" s="81" t="s">
        <v>468</v>
      </c>
      <c r="D397" s="27" t="s">
        <v>57</v>
      </c>
      <c r="E397" s="109">
        <v>17.489999999999998</v>
      </c>
      <c r="H397" s="93"/>
    </row>
    <row r="398" spans="1:8" s="30" customFormat="1" x14ac:dyDescent="0.25">
      <c r="A398" s="27" t="s">
        <v>45</v>
      </c>
      <c r="B398" s="27">
        <v>14160</v>
      </c>
      <c r="C398" s="81" t="s">
        <v>469</v>
      </c>
      <c r="D398" s="27" t="s">
        <v>64</v>
      </c>
      <c r="E398" s="109">
        <v>9.49</v>
      </c>
      <c r="H398" s="93"/>
    </row>
    <row r="399" spans="1:8" s="30" customFormat="1" x14ac:dyDescent="0.25">
      <c r="A399" s="27" t="s">
        <v>45</v>
      </c>
      <c r="B399" s="27">
        <v>8466</v>
      </c>
      <c r="C399" s="81" t="s">
        <v>470</v>
      </c>
      <c r="D399" s="27" t="s">
        <v>57</v>
      </c>
      <c r="E399" s="109">
        <v>21.99</v>
      </c>
      <c r="H399" s="93"/>
    </row>
    <row r="400" spans="1:8" s="30" customFormat="1" x14ac:dyDescent="0.25">
      <c r="A400" s="27" t="s">
        <v>30</v>
      </c>
      <c r="B400" s="27">
        <v>6560</v>
      </c>
      <c r="C400" s="81" t="s">
        <v>471</v>
      </c>
      <c r="D400" s="27" t="s">
        <v>345</v>
      </c>
      <c r="E400" s="109">
        <v>19.989999999999998</v>
      </c>
      <c r="H400" s="93"/>
    </row>
    <row r="401" spans="1:8" s="30" customFormat="1" x14ac:dyDescent="0.25">
      <c r="A401" s="27" t="s">
        <v>39</v>
      </c>
      <c r="B401" s="27">
        <v>4806</v>
      </c>
      <c r="C401" s="81" t="s">
        <v>472</v>
      </c>
      <c r="D401" s="27" t="s">
        <v>57</v>
      </c>
      <c r="E401" s="109">
        <v>60.49</v>
      </c>
      <c r="H401" s="93"/>
    </row>
    <row r="402" spans="1:8" s="30" customFormat="1" x14ac:dyDescent="0.25">
      <c r="A402" s="27" t="s">
        <v>39</v>
      </c>
      <c r="B402" s="27">
        <v>45161</v>
      </c>
      <c r="C402" s="81" t="s">
        <v>473</v>
      </c>
      <c r="D402" s="27" t="s">
        <v>57</v>
      </c>
      <c r="E402" s="109">
        <v>56.49</v>
      </c>
      <c r="H402" s="93"/>
    </row>
    <row r="403" spans="1:8" x14ac:dyDescent="0.2">
      <c r="A403" s="27" t="s">
        <v>150</v>
      </c>
      <c r="B403" s="27">
        <v>15385</v>
      </c>
      <c r="C403" s="81" t="s">
        <v>474</v>
      </c>
      <c r="D403" s="27" t="s">
        <v>41</v>
      </c>
      <c r="E403" s="109">
        <v>23.49</v>
      </c>
      <c r="F403" s="30"/>
      <c r="G403" s="30"/>
      <c r="H403" s="93"/>
    </row>
    <row r="404" spans="1:8" s="30" customFormat="1" x14ac:dyDescent="0.25">
      <c r="A404" s="27" t="s">
        <v>237</v>
      </c>
      <c r="B404" s="27">
        <v>41071</v>
      </c>
      <c r="C404" s="81" t="s">
        <v>475</v>
      </c>
      <c r="D404" s="27" t="s">
        <v>44</v>
      </c>
      <c r="E404" s="109">
        <v>9.49</v>
      </c>
      <c r="H404" s="93"/>
    </row>
    <row r="405" spans="1:8" s="30" customFormat="1" x14ac:dyDescent="0.25">
      <c r="A405" s="27" t="s">
        <v>66</v>
      </c>
      <c r="B405" s="27">
        <v>45130</v>
      </c>
      <c r="C405" s="81" t="s">
        <v>476</v>
      </c>
      <c r="D405" s="27" t="s">
        <v>228</v>
      </c>
      <c r="E405" s="109">
        <v>31.49</v>
      </c>
      <c r="H405" s="93"/>
    </row>
    <row r="406" spans="1:8" s="30" customFormat="1" x14ac:dyDescent="0.25">
      <c r="A406" s="27" t="s">
        <v>45</v>
      </c>
      <c r="B406" s="27">
        <v>6860</v>
      </c>
      <c r="C406" s="81" t="s">
        <v>477</v>
      </c>
      <c r="D406" s="27" t="s">
        <v>102</v>
      </c>
      <c r="E406" s="109">
        <v>25.99</v>
      </c>
      <c r="H406" s="93"/>
    </row>
    <row r="407" spans="1:8" s="30" customFormat="1" x14ac:dyDescent="0.25">
      <c r="A407" s="27" t="s">
        <v>45</v>
      </c>
      <c r="B407" s="27">
        <v>15651</v>
      </c>
      <c r="C407" s="81" t="s">
        <v>477</v>
      </c>
      <c r="D407" s="27" t="s">
        <v>412</v>
      </c>
      <c r="E407" s="109">
        <v>46.99</v>
      </c>
      <c r="H407" s="93"/>
    </row>
    <row r="408" spans="1:8" s="30" customFormat="1" x14ac:dyDescent="0.25">
      <c r="A408" s="27" t="s">
        <v>45</v>
      </c>
      <c r="B408" s="27">
        <v>11035</v>
      </c>
      <c r="C408" s="81" t="s">
        <v>478</v>
      </c>
      <c r="D408" s="27" t="s">
        <v>314</v>
      </c>
      <c r="E408" s="109">
        <v>20.49</v>
      </c>
      <c r="H408" s="93"/>
    </row>
    <row r="409" spans="1:8" s="30" customFormat="1" x14ac:dyDescent="0.25">
      <c r="A409" s="27" t="s">
        <v>45</v>
      </c>
      <c r="B409" s="27">
        <v>14243</v>
      </c>
      <c r="C409" s="81" t="s">
        <v>478</v>
      </c>
      <c r="D409" s="27" t="s">
        <v>167</v>
      </c>
      <c r="E409" s="109">
        <v>11.49</v>
      </c>
      <c r="H409" s="93"/>
    </row>
    <row r="410" spans="1:8" s="30" customFormat="1" x14ac:dyDescent="0.25">
      <c r="A410" s="27" t="s">
        <v>45</v>
      </c>
      <c r="B410" s="27">
        <v>14242</v>
      </c>
      <c r="C410" s="81" t="s">
        <v>479</v>
      </c>
      <c r="D410" s="27" t="s">
        <v>167</v>
      </c>
      <c r="E410" s="109">
        <v>11.49</v>
      </c>
      <c r="H410" s="93"/>
    </row>
    <row r="411" spans="1:8" s="30" customFormat="1" x14ac:dyDescent="0.25">
      <c r="A411" s="27" t="s">
        <v>45</v>
      </c>
      <c r="B411" s="27">
        <v>6800</v>
      </c>
      <c r="C411" s="81" t="s">
        <v>480</v>
      </c>
      <c r="D411" s="27" t="s">
        <v>102</v>
      </c>
      <c r="E411" s="109">
        <v>23.99</v>
      </c>
      <c r="H411" s="93"/>
    </row>
    <row r="412" spans="1:8" s="30" customFormat="1" x14ac:dyDescent="0.25">
      <c r="A412" s="27" t="s">
        <v>45</v>
      </c>
      <c r="B412" s="27">
        <v>6850</v>
      </c>
      <c r="C412" s="81" t="s">
        <v>480</v>
      </c>
      <c r="D412" s="27" t="s">
        <v>412</v>
      </c>
      <c r="E412" s="109">
        <v>40.99</v>
      </c>
      <c r="H412" s="93"/>
    </row>
    <row r="413" spans="1:8" s="30" customFormat="1" x14ac:dyDescent="0.25">
      <c r="A413" s="27" t="s">
        <v>45</v>
      </c>
      <c r="B413" s="27">
        <v>14240</v>
      </c>
      <c r="C413" s="81" t="s">
        <v>481</v>
      </c>
      <c r="D413" s="27" t="s">
        <v>53</v>
      </c>
      <c r="E413" s="109">
        <v>14.99</v>
      </c>
      <c r="H413" s="93"/>
    </row>
    <row r="414" spans="1:8" s="30" customFormat="1" x14ac:dyDescent="0.25">
      <c r="A414" s="27" t="s">
        <v>45</v>
      </c>
      <c r="B414" s="27">
        <v>14241</v>
      </c>
      <c r="C414" s="103" t="s">
        <v>481</v>
      </c>
      <c r="D414" s="27" t="s">
        <v>173</v>
      </c>
      <c r="E414" s="109">
        <v>24.99</v>
      </c>
      <c r="H414" s="93"/>
    </row>
    <row r="415" spans="1:8" s="30" customFormat="1" x14ac:dyDescent="0.25">
      <c r="A415" s="27" t="s">
        <v>45</v>
      </c>
      <c r="B415" s="27">
        <v>15024</v>
      </c>
      <c r="C415" s="81" t="s">
        <v>481</v>
      </c>
      <c r="D415" s="27" t="s">
        <v>102</v>
      </c>
      <c r="E415" s="109">
        <v>34.99</v>
      </c>
      <c r="H415" s="93"/>
    </row>
    <row r="416" spans="1:8" s="30" customFormat="1" x14ac:dyDescent="0.25">
      <c r="A416" s="27" t="s">
        <v>45</v>
      </c>
      <c r="B416" s="27">
        <v>15752</v>
      </c>
      <c r="C416" s="81" t="s">
        <v>482</v>
      </c>
      <c r="D416" s="27" t="s">
        <v>94</v>
      </c>
      <c r="E416" s="109">
        <v>20.49</v>
      </c>
      <c r="H416" s="93"/>
    </row>
    <row r="417" spans="1:8" s="30" customFormat="1" x14ac:dyDescent="0.25">
      <c r="A417" s="27" t="s">
        <v>45</v>
      </c>
      <c r="B417" s="27">
        <v>15770</v>
      </c>
      <c r="C417" s="81" t="s">
        <v>482</v>
      </c>
      <c r="D417" s="27" t="s">
        <v>57</v>
      </c>
      <c r="E417" s="109">
        <v>34.99</v>
      </c>
      <c r="H417" s="93"/>
    </row>
    <row r="418" spans="1:8" s="30" customFormat="1" x14ac:dyDescent="0.25">
      <c r="A418" s="27" t="s">
        <v>45</v>
      </c>
      <c r="B418" s="27">
        <v>4293</v>
      </c>
      <c r="C418" s="81" t="s">
        <v>483</v>
      </c>
      <c r="D418" s="27" t="s">
        <v>94</v>
      </c>
      <c r="E418" s="109">
        <v>18.489999999999998</v>
      </c>
      <c r="H418" s="93"/>
    </row>
    <row r="419" spans="1:8" s="30" customFormat="1" x14ac:dyDescent="0.25">
      <c r="A419" s="27" t="s">
        <v>45</v>
      </c>
      <c r="B419" s="27">
        <v>4299</v>
      </c>
      <c r="C419" s="81" t="s">
        <v>483</v>
      </c>
      <c r="D419" s="27" t="s">
        <v>231</v>
      </c>
      <c r="E419" s="109">
        <v>44.49</v>
      </c>
      <c r="H419" s="93"/>
    </row>
    <row r="420" spans="1:8" x14ac:dyDescent="0.2">
      <c r="A420" s="34" t="s">
        <v>45</v>
      </c>
      <c r="B420" s="35" t="s">
        <v>484</v>
      </c>
      <c r="C420" s="79" t="s">
        <v>483</v>
      </c>
      <c r="D420" s="27" t="s">
        <v>94</v>
      </c>
      <c r="E420" s="109">
        <v>18.489999999999998</v>
      </c>
      <c r="F420" s="30"/>
      <c r="G420" s="30"/>
      <c r="H420" s="93"/>
    </row>
    <row r="421" spans="1:8" s="30" customFormat="1" x14ac:dyDescent="0.25">
      <c r="A421" s="27" t="s">
        <v>45</v>
      </c>
      <c r="B421" s="27">
        <v>10510</v>
      </c>
      <c r="C421" s="81" t="s">
        <v>485</v>
      </c>
      <c r="D421" s="27" t="s">
        <v>94</v>
      </c>
      <c r="E421" s="109">
        <v>22.49</v>
      </c>
      <c r="H421" s="93"/>
    </row>
    <row r="422" spans="1:8" s="30" customFormat="1" x14ac:dyDescent="0.25">
      <c r="A422" s="27" t="s">
        <v>45</v>
      </c>
      <c r="B422" s="27">
        <v>4363</v>
      </c>
      <c r="C422" s="81" t="s">
        <v>486</v>
      </c>
      <c r="D422" s="27" t="s">
        <v>94</v>
      </c>
      <c r="E422" s="109">
        <v>22.49</v>
      </c>
      <c r="H422" s="93"/>
    </row>
    <row r="423" spans="1:8" s="30" customFormat="1" x14ac:dyDescent="0.25">
      <c r="A423" s="27" t="s">
        <v>45</v>
      </c>
      <c r="B423" s="27">
        <v>4369</v>
      </c>
      <c r="C423" s="81" t="s">
        <v>486</v>
      </c>
      <c r="D423" s="27" t="s">
        <v>231</v>
      </c>
      <c r="E423" s="109">
        <v>55.49</v>
      </c>
      <c r="H423" s="93"/>
    </row>
    <row r="424" spans="1:8" s="30" customFormat="1" x14ac:dyDescent="0.25">
      <c r="A424" s="106" t="s">
        <v>45</v>
      </c>
      <c r="B424" s="35" t="s">
        <v>487</v>
      </c>
      <c r="C424" s="79" t="s">
        <v>486</v>
      </c>
      <c r="D424" s="27" t="s">
        <v>94</v>
      </c>
      <c r="E424" s="109">
        <v>22.49</v>
      </c>
      <c r="H424" s="93"/>
    </row>
    <row r="425" spans="1:8" s="30" customFormat="1" x14ac:dyDescent="0.25">
      <c r="A425" s="27" t="s">
        <v>34</v>
      </c>
      <c r="B425" s="27">
        <v>4403</v>
      </c>
      <c r="C425" s="81" t="s">
        <v>488</v>
      </c>
      <c r="D425" s="27" t="s">
        <v>94</v>
      </c>
      <c r="E425" s="109">
        <v>22.49</v>
      </c>
      <c r="H425" s="93"/>
    </row>
    <row r="426" spans="1:8" s="30" customFormat="1" x14ac:dyDescent="0.25">
      <c r="A426" s="34" t="s">
        <v>45</v>
      </c>
      <c r="B426" s="35" t="s">
        <v>489</v>
      </c>
      <c r="C426" s="79" t="s">
        <v>490</v>
      </c>
      <c r="D426" s="27" t="s">
        <v>94</v>
      </c>
      <c r="E426" s="109">
        <v>24.49</v>
      </c>
      <c r="H426" s="93"/>
    </row>
    <row r="427" spans="1:8" s="30" customFormat="1" x14ac:dyDescent="0.25">
      <c r="A427" s="27" t="s">
        <v>45</v>
      </c>
      <c r="B427" s="27">
        <v>4213</v>
      </c>
      <c r="C427" s="81" t="s">
        <v>491</v>
      </c>
      <c r="D427" s="27" t="s">
        <v>94</v>
      </c>
      <c r="E427" s="109">
        <v>22.49</v>
      </c>
      <c r="H427" s="93"/>
    </row>
    <row r="428" spans="1:8" s="30" customFormat="1" x14ac:dyDescent="0.25">
      <c r="A428" s="34" t="s">
        <v>45</v>
      </c>
      <c r="B428" s="34">
        <v>10228</v>
      </c>
      <c r="C428" s="79" t="s">
        <v>491</v>
      </c>
      <c r="D428" s="27" t="s">
        <v>94</v>
      </c>
      <c r="E428" s="109">
        <v>19.989999999999998</v>
      </c>
      <c r="H428" s="93"/>
    </row>
    <row r="429" spans="1:8" s="30" customFormat="1" x14ac:dyDescent="0.25">
      <c r="A429" s="27" t="s">
        <v>152</v>
      </c>
      <c r="B429" s="27">
        <v>5886</v>
      </c>
      <c r="C429" s="81" t="s">
        <v>493</v>
      </c>
      <c r="D429" s="27" t="s">
        <v>33</v>
      </c>
      <c r="E429" s="109">
        <v>86.99</v>
      </c>
      <c r="H429" s="93"/>
    </row>
    <row r="430" spans="1:8" s="30" customFormat="1" x14ac:dyDescent="0.25">
      <c r="A430" s="27" t="s">
        <v>177</v>
      </c>
      <c r="B430" s="27">
        <v>21850990</v>
      </c>
      <c r="C430" s="81" t="s">
        <v>494</v>
      </c>
      <c r="D430" s="27" t="s">
        <v>324</v>
      </c>
      <c r="E430" s="109">
        <v>14.49</v>
      </c>
      <c r="H430" s="93"/>
    </row>
    <row r="431" spans="1:8" s="30" customFormat="1" x14ac:dyDescent="0.25">
      <c r="A431" s="27" t="s">
        <v>150</v>
      </c>
      <c r="B431" s="27">
        <v>45151</v>
      </c>
      <c r="C431" s="81" t="s">
        <v>495</v>
      </c>
      <c r="D431" s="27" t="s">
        <v>32</v>
      </c>
      <c r="E431" s="109">
        <v>32.49</v>
      </c>
      <c r="H431" s="93"/>
    </row>
    <row r="432" spans="1:8" s="30" customFormat="1" x14ac:dyDescent="0.25">
      <c r="A432" s="27" t="s">
        <v>34</v>
      </c>
      <c r="B432" s="76">
        <v>14261</v>
      </c>
      <c r="C432" s="81" t="s">
        <v>686</v>
      </c>
      <c r="D432" s="27" t="s">
        <v>70</v>
      </c>
      <c r="E432" s="109">
        <v>21.54</v>
      </c>
      <c r="H432" s="93"/>
    </row>
    <row r="433" spans="1:8" s="30" customFormat="1" x14ac:dyDescent="0.2">
      <c r="A433" s="27" t="s">
        <v>34</v>
      </c>
      <c r="B433" s="29">
        <v>14327</v>
      </c>
      <c r="C433" s="107" t="s">
        <v>686</v>
      </c>
      <c r="D433" s="27" t="s">
        <v>545</v>
      </c>
      <c r="E433" s="109">
        <v>11.98</v>
      </c>
      <c r="F433" s="22"/>
      <c r="H433" s="93"/>
    </row>
    <row r="434" spans="1:8" s="30" customFormat="1" x14ac:dyDescent="0.2">
      <c r="A434" s="27" t="s">
        <v>695</v>
      </c>
      <c r="B434" s="27">
        <v>14390</v>
      </c>
      <c r="C434" s="90" t="s">
        <v>698</v>
      </c>
      <c r="D434" s="27" t="s">
        <v>70</v>
      </c>
      <c r="E434" s="109">
        <v>22.99</v>
      </c>
      <c r="F434" s="22"/>
      <c r="G434" s="22"/>
      <c r="H434" s="22"/>
    </row>
    <row r="435" spans="1:8" x14ac:dyDescent="0.2">
      <c r="A435" s="27" t="s">
        <v>695</v>
      </c>
      <c r="B435" s="27">
        <v>14632</v>
      </c>
      <c r="C435" s="81" t="s">
        <v>698</v>
      </c>
      <c r="D435" s="27" t="s">
        <v>397</v>
      </c>
      <c r="E435" s="109">
        <v>15.99</v>
      </c>
    </row>
    <row r="436" spans="1:8" s="30" customFormat="1" x14ac:dyDescent="0.2">
      <c r="A436" s="27" t="s">
        <v>30</v>
      </c>
      <c r="B436" s="29">
        <v>14651</v>
      </c>
      <c r="C436" s="94" t="s">
        <v>690</v>
      </c>
      <c r="D436" s="27" t="s">
        <v>693</v>
      </c>
      <c r="E436" s="109">
        <v>59.9</v>
      </c>
      <c r="H436" s="93"/>
    </row>
    <row r="437" spans="1:8" s="30" customFormat="1" x14ac:dyDescent="0.25">
      <c r="A437" s="27" t="s">
        <v>152</v>
      </c>
      <c r="B437" s="27">
        <v>16100</v>
      </c>
      <c r="C437" s="81" t="s">
        <v>496</v>
      </c>
      <c r="D437" s="27" t="s">
        <v>64</v>
      </c>
      <c r="E437" s="109">
        <v>13.99</v>
      </c>
      <c r="H437" s="93"/>
    </row>
    <row r="438" spans="1:8" s="30" customFormat="1" x14ac:dyDescent="0.25">
      <c r="A438" s="27" t="s">
        <v>152</v>
      </c>
      <c r="B438" s="27">
        <v>16000</v>
      </c>
      <c r="C438" s="81" t="s">
        <v>497</v>
      </c>
      <c r="D438" s="27" t="s">
        <v>64</v>
      </c>
      <c r="E438" s="109">
        <v>11.49</v>
      </c>
      <c r="H438" s="93"/>
    </row>
    <row r="439" spans="1:8" s="30" customFormat="1" x14ac:dyDescent="0.25">
      <c r="A439" s="27" t="s">
        <v>56</v>
      </c>
      <c r="B439" s="44">
        <v>15540</v>
      </c>
      <c r="C439" s="88" t="s">
        <v>498</v>
      </c>
      <c r="D439" s="27" t="s">
        <v>181</v>
      </c>
      <c r="E439" s="109">
        <v>40.99</v>
      </c>
      <c r="H439" s="93"/>
    </row>
    <row r="440" spans="1:8" s="30" customFormat="1" x14ac:dyDescent="0.25">
      <c r="A440" s="27" t="s">
        <v>56</v>
      </c>
      <c r="B440" s="27">
        <v>62700</v>
      </c>
      <c r="C440" s="81" t="s">
        <v>499</v>
      </c>
      <c r="D440" s="27" t="s">
        <v>64</v>
      </c>
      <c r="E440" s="109">
        <v>34.49</v>
      </c>
      <c r="H440" s="93"/>
    </row>
    <row r="441" spans="1:8" s="30" customFormat="1" x14ac:dyDescent="0.25">
      <c r="A441" s="27" t="s">
        <v>150</v>
      </c>
      <c r="B441" s="27">
        <v>15611</v>
      </c>
      <c r="C441" s="81" t="s">
        <v>500</v>
      </c>
      <c r="D441" s="27" t="s">
        <v>41</v>
      </c>
      <c r="E441" s="109">
        <v>25.99</v>
      </c>
      <c r="H441" s="93"/>
    </row>
    <row r="442" spans="1:8" s="30" customFormat="1" x14ac:dyDescent="0.25">
      <c r="A442" s="27" t="s">
        <v>150</v>
      </c>
      <c r="B442" s="27">
        <v>5836</v>
      </c>
      <c r="C442" s="81" t="s">
        <v>501</v>
      </c>
      <c r="D442" s="27" t="s">
        <v>57</v>
      </c>
      <c r="E442" s="109">
        <v>52.99</v>
      </c>
      <c r="H442" s="93"/>
    </row>
    <row r="443" spans="1:8" s="30" customFormat="1" x14ac:dyDescent="0.25">
      <c r="A443" s="27" t="s">
        <v>37</v>
      </c>
      <c r="B443" s="27">
        <v>15321</v>
      </c>
      <c r="C443" s="81" t="s">
        <v>502</v>
      </c>
      <c r="D443" s="27" t="s">
        <v>41</v>
      </c>
      <c r="E443" s="109">
        <v>22.99</v>
      </c>
      <c r="H443" s="93"/>
    </row>
    <row r="444" spans="1:8" x14ac:dyDescent="0.2">
      <c r="A444" s="27" t="s">
        <v>37</v>
      </c>
      <c r="B444" s="27">
        <v>40421</v>
      </c>
      <c r="C444" s="87" t="s">
        <v>503</v>
      </c>
      <c r="D444" s="27" t="s">
        <v>44</v>
      </c>
      <c r="E444" s="109">
        <v>11.49</v>
      </c>
      <c r="F444" s="30"/>
      <c r="G444" s="30"/>
      <c r="H444" s="93"/>
    </row>
    <row r="445" spans="1:8" s="30" customFormat="1" x14ac:dyDescent="0.25">
      <c r="A445" s="27" t="s">
        <v>37</v>
      </c>
      <c r="B445" s="44">
        <v>16843</v>
      </c>
      <c r="C445" s="82" t="s">
        <v>504</v>
      </c>
      <c r="D445" s="27" t="s">
        <v>32</v>
      </c>
      <c r="E445" s="109">
        <v>15.99</v>
      </c>
      <c r="H445" s="93"/>
    </row>
    <row r="446" spans="1:8" s="30" customFormat="1" x14ac:dyDescent="0.25">
      <c r="A446" s="27" t="s">
        <v>39</v>
      </c>
      <c r="B446" s="27">
        <v>14162</v>
      </c>
      <c r="C446" s="81" t="s">
        <v>505</v>
      </c>
      <c r="D446" s="27" t="s">
        <v>64</v>
      </c>
      <c r="E446" s="109">
        <v>6.99</v>
      </c>
      <c r="H446" s="93"/>
    </row>
    <row r="447" spans="1:8" s="30" customFormat="1" x14ac:dyDescent="0.2">
      <c r="A447" s="27" t="s">
        <v>34</v>
      </c>
      <c r="B447" s="77">
        <v>14040</v>
      </c>
      <c r="C447" s="89" t="s">
        <v>667</v>
      </c>
      <c r="D447" s="27" t="s">
        <v>674</v>
      </c>
      <c r="E447" s="109">
        <v>35.99</v>
      </c>
      <c r="H447" s="93"/>
    </row>
    <row r="448" spans="1:8" s="30" customFormat="1" ht="15" x14ac:dyDescent="0.25">
      <c r="A448" s="27" t="s">
        <v>34</v>
      </c>
      <c r="B448" s="27">
        <v>15803</v>
      </c>
      <c r="C448" s="81" t="s">
        <v>680</v>
      </c>
      <c r="D448" s="27" t="s">
        <v>263</v>
      </c>
      <c r="E448" s="109">
        <v>19.489999999999998</v>
      </c>
      <c r="H448" s="93"/>
    </row>
    <row r="449" spans="1:8" s="30" customFormat="1" x14ac:dyDescent="0.25">
      <c r="A449" s="27" t="s">
        <v>34</v>
      </c>
      <c r="B449" s="27">
        <v>10493</v>
      </c>
      <c r="C449" s="81" t="s">
        <v>507</v>
      </c>
      <c r="D449" s="27" t="s">
        <v>293</v>
      </c>
      <c r="E449" s="109">
        <v>28.49</v>
      </c>
      <c r="H449" s="93"/>
    </row>
    <row r="450" spans="1:8" s="30" customFormat="1" x14ac:dyDescent="0.25">
      <c r="A450" s="27" t="s">
        <v>34</v>
      </c>
      <c r="B450" s="45">
        <v>12345</v>
      </c>
      <c r="C450" s="78" t="s">
        <v>508</v>
      </c>
      <c r="D450" s="27" t="s">
        <v>397</v>
      </c>
      <c r="E450" s="109">
        <v>14.99</v>
      </c>
      <c r="H450" s="93"/>
    </row>
    <row r="451" spans="1:8" s="30" customFormat="1" x14ac:dyDescent="0.25">
      <c r="A451" s="27" t="s">
        <v>34</v>
      </c>
      <c r="B451" s="27">
        <v>10486</v>
      </c>
      <c r="C451" s="81" t="s">
        <v>508</v>
      </c>
      <c r="D451" s="27" t="s">
        <v>70</v>
      </c>
      <c r="E451" s="109">
        <v>20.99</v>
      </c>
      <c r="H451" s="93"/>
    </row>
    <row r="452" spans="1:8" s="30" customFormat="1" x14ac:dyDescent="0.25">
      <c r="A452" s="27" t="s">
        <v>34</v>
      </c>
      <c r="B452" s="42">
        <v>12087</v>
      </c>
      <c r="C452" s="78" t="s">
        <v>509</v>
      </c>
      <c r="D452" s="27" t="s">
        <v>510</v>
      </c>
      <c r="E452" s="109">
        <v>19.489999999999998</v>
      </c>
      <c r="H452" s="93"/>
    </row>
    <row r="453" spans="1:8" s="30" customFormat="1" x14ac:dyDescent="0.2">
      <c r="A453" s="27" t="s">
        <v>34</v>
      </c>
      <c r="B453" s="29">
        <v>14613</v>
      </c>
      <c r="C453" s="94" t="s">
        <v>691</v>
      </c>
      <c r="D453" s="27" t="s">
        <v>693</v>
      </c>
      <c r="E453" s="109">
        <v>59.9</v>
      </c>
      <c r="H453" s="93"/>
    </row>
    <row r="454" spans="1:8" s="30" customFormat="1" x14ac:dyDescent="0.25">
      <c r="A454" s="27" t="s">
        <v>34</v>
      </c>
      <c r="B454" s="27">
        <v>14002</v>
      </c>
      <c r="C454" s="81" t="s">
        <v>511</v>
      </c>
      <c r="D454" s="27" t="s">
        <v>506</v>
      </c>
      <c r="E454" s="109">
        <v>16.989999999999998</v>
      </c>
      <c r="H454" s="93"/>
    </row>
    <row r="455" spans="1:8" s="30" customFormat="1" x14ac:dyDescent="0.25">
      <c r="A455" s="27" t="s">
        <v>34</v>
      </c>
      <c r="B455" s="27">
        <v>6974</v>
      </c>
      <c r="C455" s="81" t="s">
        <v>512</v>
      </c>
      <c r="D455" s="27" t="s">
        <v>263</v>
      </c>
      <c r="E455" s="109">
        <v>19.489999999999998</v>
      </c>
      <c r="H455" s="93"/>
    </row>
    <row r="456" spans="1:8" s="30" customFormat="1" x14ac:dyDescent="0.25">
      <c r="A456" s="27" t="s">
        <v>34</v>
      </c>
      <c r="B456" s="27">
        <v>15333</v>
      </c>
      <c r="C456" s="81" t="s">
        <v>512</v>
      </c>
      <c r="D456" s="27" t="s">
        <v>185</v>
      </c>
      <c r="E456" s="109">
        <v>34.99</v>
      </c>
      <c r="H456" s="93"/>
    </row>
    <row r="457" spans="1:8" s="30" customFormat="1" x14ac:dyDescent="0.2">
      <c r="A457" s="27" t="s">
        <v>34</v>
      </c>
      <c r="B457" s="42">
        <v>12323</v>
      </c>
      <c r="C457" s="78" t="s">
        <v>513</v>
      </c>
      <c r="D457" s="27" t="s">
        <v>514</v>
      </c>
      <c r="E457" s="109">
        <v>44.99</v>
      </c>
      <c r="F457" s="22"/>
      <c r="H457" s="93"/>
    </row>
    <row r="458" spans="1:8" s="30" customFormat="1" x14ac:dyDescent="0.2">
      <c r="A458" s="27" t="s">
        <v>34</v>
      </c>
      <c r="B458" s="27">
        <v>6973</v>
      </c>
      <c r="C458" s="81" t="s">
        <v>515</v>
      </c>
      <c r="D458" s="27" t="s">
        <v>263</v>
      </c>
      <c r="E458" s="109">
        <v>17.989999999999998</v>
      </c>
      <c r="F458" s="22"/>
      <c r="H458" s="93"/>
    </row>
    <row r="459" spans="1:8" s="30" customFormat="1" x14ac:dyDescent="0.2">
      <c r="A459" s="27" t="s">
        <v>34</v>
      </c>
      <c r="B459" s="27">
        <v>15359</v>
      </c>
      <c r="C459" s="81" t="s">
        <v>515</v>
      </c>
      <c r="D459" s="27" t="s">
        <v>185</v>
      </c>
      <c r="E459" s="109">
        <v>32.99</v>
      </c>
      <c r="F459" s="22"/>
      <c r="H459" s="93"/>
    </row>
    <row r="460" spans="1:8" x14ac:dyDescent="0.2">
      <c r="A460" s="27" t="s">
        <v>34</v>
      </c>
      <c r="B460" s="27">
        <v>12961</v>
      </c>
      <c r="C460" s="78" t="s">
        <v>516</v>
      </c>
      <c r="D460" s="27" t="s">
        <v>517</v>
      </c>
      <c r="E460" s="109">
        <v>15.99</v>
      </c>
      <c r="G460" s="30"/>
      <c r="H460" s="93"/>
    </row>
    <row r="461" spans="1:8" s="30" customFormat="1" x14ac:dyDescent="0.2">
      <c r="A461" s="27" t="s">
        <v>34</v>
      </c>
      <c r="B461" s="42">
        <v>12285</v>
      </c>
      <c r="C461" s="78" t="s">
        <v>518</v>
      </c>
      <c r="D461" s="27" t="s">
        <v>70</v>
      </c>
      <c r="E461" s="109">
        <v>20.99</v>
      </c>
      <c r="F461" s="22"/>
      <c r="H461" s="93"/>
    </row>
    <row r="462" spans="1:8" s="30" customFormat="1" x14ac:dyDescent="0.2">
      <c r="A462" s="27" t="s">
        <v>34</v>
      </c>
      <c r="B462" s="45">
        <v>12346</v>
      </c>
      <c r="C462" s="78" t="s">
        <v>518</v>
      </c>
      <c r="D462" s="27" t="s">
        <v>397</v>
      </c>
      <c r="E462" s="109">
        <v>14.99</v>
      </c>
      <c r="F462" s="22"/>
      <c r="H462" s="93"/>
    </row>
    <row r="463" spans="1:8" s="30" customFormat="1" x14ac:dyDescent="0.2">
      <c r="A463" s="27" t="s">
        <v>34</v>
      </c>
      <c r="B463" s="27">
        <v>12822</v>
      </c>
      <c r="C463" s="78" t="s">
        <v>519</v>
      </c>
      <c r="D463" s="27" t="s">
        <v>263</v>
      </c>
      <c r="E463" s="109">
        <v>17.989999999999998</v>
      </c>
      <c r="F463" s="22"/>
      <c r="H463" s="93"/>
    </row>
    <row r="464" spans="1:8" x14ac:dyDescent="0.2">
      <c r="A464" s="27" t="s">
        <v>34</v>
      </c>
      <c r="B464" s="27">
        <v>10532</v>
      </c>
      <c r="C464" s="81" t="s">
        <v>520</v>
      </c>
      <c r="D464" s="27" t="s">
        <v>263</v>
      </c>
      <c r="E464" s="109">
        <v>19.489999999999998</v>
      </c>
      <c r="G464" s="30"/>
      <c r="H464" s="93"/>
    </row>
    <row r="465" spans="1:8" s="30" customFormat="1" x14ac:dyDescent="0.2">
      <c r="A465" s="27" t="s">
        <v>34</v>
      </c>
      <c r="B465" s="27">
        <v>15796</v>
      </c>
      <c r="C465" s="81" t="s">
        <v>521</v>
      </c>
      <c r="D465" s="27" t="s">
        <v>263</v>
      </c>
      <c r="E465" s="109">
        <v>21.49</v>
      </c>
      <c r="F465" s="22"/>
      <c r="H465" s="93"/>
    </row>
    <row r="466" spans="1:8" s="30" customFormat="1" x14ac:dyDescent="0.25">
      <c r="A466" s="27" t="s">
        <v>34</v>
      </c>
      <c r="B466" s="44">
        <v>15797</v>
      </c>
      <c r="C466" s="86" t="s">
        <v>522</v>
      </c>
      <c r="D466" s="27" t="s">
        <v>265</v>
      </c>
      <c r="E466" s="109">
        <v>21.49</v>
      </c>
      <c r="H466" s="93"/>
    </row>
    <row r="467" spans="1:8" s="30" customFormat="1" x14ac:dyDescent="0.25">
      <c r="A467" s="27" t="s">
        <v>34</v>
      </c>
      <c r="B467" s="44">
        <v>10220</v>
      </c>
      <c r="C467" s="91" t="s">
        <v>523</v>
      </c>
      <c r="D467" s="27" t="s">
        <v>524</v>
      </c>
      <c r="E467" s="109">
        <v>6.49</v>
      </c>
      <c r="H467" s="93"/>
    </row>
    <row r="468" spans="1:8" s="30" customFormat="1" x14ac:dyDescent="0.25">
      <c r="A468" s="27" t="s">
        <v>34</v>
      </c>
      <c r="B468" s="42">
        <v>12089</v>
      </c>
      <c r="C468" s="78" t="s">
        <v>525</v>
      </c>
      <c r="D468" s="27" t="s">
        <v>524</v>
      </c>
      <c r="E468" s="109">
        <v>6.49</v>
      </c>
      <c r="H468" s="93"/>
    </row>
    <row r="469" spans="1:8" s="30" customFormat="1" x14ac:dyDescent="0.25">
      <c r="A469" s="27" t="s">
        <v>34</v>
      </c>
      <c r="B469" s="42">
        <v>12088</v>
      </c>
      <c r="C469" s="78" t="s">
        <v>526</v>
      </c>
      <c r="D469" s="27" t="s">
        <v>524</v>
      </c>
      <c r="E469" s="109">
        <v>6.49</v>
      </c>
      <c r="H469" s="93"/>
    </row>
    <row r="470" spans="1:8" s="30" customFormat="1" x14ac:dyDescent="0.25">
      <c r="A470" s="27" t="s">
        <v>34</v>
      </c>
      <c r="B470" s="27">
        <v>14001</v>
      </c>
      <c r="C470" s="81" t="s">
        <v>527</v>
      </c>
      <c r="D470" s="27" t="s">
        <v>506</v>
      </c>
      <c r="E470" s="109">
        <v>16.989999999999998</v>
      </c>
      <c r="H470" s="93"/>
    </row>
    <row r="471" spans="1:8" s="30" customFormat="1" x14ac:dyDescent="0.25">
      <c r="A471" s="27" t="s">
        <v>34</v>
      </c>
      <c r="B471" s="27">
        <v>6970</v>
      </c>
      <c r="C471" s="81" t="s">
        <v>528</v>
      </c>
      <c r="D471" s="27" t="s">
        <v>263</v>
      </c>
      <c r="E471" s="109">
        <v>17.989999999999998</v>
      </c>
      <c r="H471" s="93"/>
    </row>
    <row r="472" spans="1:8" s="30" customFormat="1" x14ac:dyDescent="0.25">
      <c r="A472" s="27" t="s">
        <v>34</v>
      </c>
      <c r="B472" s="27">
        <v>15332</v>
      </c>
      <c r="C472" s="81" t="s">
        <v>528</v>
      </c>
      <c r="D472" s="27" t="s">
        <v>185</v>
      </c>
      <c r="E472" s="109">
        <v>32.99</v>
      </c>
      <c r="H472" s="93"/>
    </row>
    <row r="473" spans="1:8" s="30" customFormat="1" x14ac:dyDescent="0.2">
      <c r="A473" s="26" t="s">
        <v>34</v>
      </c>
      <c r="B473" s="43">
        <v>13610</v>
      </c>
      <c r="C473" s="80" t="s">
        <v>529</v>
      </c>
      <c r="D473" s="26" t="s">
        <v>530</v>
      </c>
      <c r="E473" s="109">
        <v>14.99</v>
      </c>
      <c r="H473" s="93"/>
    </row>
    <row r="474" spans="1:8" s="30" customFormat="1" x14ac:dyDescent="0.2">
      <c r="A474" s="26" t="s">
        <v>34</v>
      </c>
      <c r="B474" s="43">
        <v>13673</v>
      </c>
      <c r="C474" s="80" t="s">
        <v>531</v>
      </c>
      <c r="D474" s="26" t="s">
        <v>532</v>
      </c>
      <c r="E474" s="109">
        <v>17.989999999999998</v>
      </c>
      <c r="H474" s="93"/>
    </row>
    <row r="475" spans="1:8" s="30" customFormat="1" x14ac:dyDescent="0.2">
      <c r="A475" s="27" t="s">
        <v>34</v>
      </c>
      <c r="B475" s="29">
        <v>13611</v>
      </c>
      <c r="C475" s="89" t="s">
        <v>668</v>
      </c>
      <c r="D475" s="27" t="s">
        <v>70</v>
      </c>
      <c r="E475" s="109">
        <v>20.49</v>
      </c>
      <c r="F475" s="22"/>
      <c r="H475" s="93"/>
    </row>
    <row r="476" spans="1:8" s="30" customFormat="1" x14ac:dyDescent="0.2">
      <c r="A476" s="26" t="s">
        <v>34</v>
      </c>
      <c r="B476" s="43">
        <v>13670</v>
      </c>
      <c r="C476" s="80" t="s">
        <v>533</v>
      </c>
      <c r="D476" s="26" t="s">
        <v>534</v>
      </c>
      <c r="E476" s="109">
        <v>15.99</v>
      </c>
      <c r="H476" s="93"/>
    </row>
    <row r="477" spans="1:8" s="30" customFormat="1" x14ac:dyDescent="0.2">
      <c r="A477" s="26" t="s">
        <v>34</v>
      </c>
      <c r="B477" s="43">
        <v>13676</v>
      </c>
      <c r="C477" s="80" t="s">
        <v>535</v>
      </c>
      <c r="D477" s="26" t="s">
        <v>530</v>
      </c>
      <c r="E477" s="109">
        <v>14.99</v>
      </c>
      <c r="H477" s="93"/>
    </row>
    <row r="478" spans="1:8" s="30" customFormat="1" x14ac:dyDescent="0.2">
      <c r="A478" s="26" t="s">
        <v>34</v>
      </c>
      <c r="B478" s="43">
        <v>13671</v>
      </c>
      <c r="C478" s="80" t="s">
        <v>536</v>
      </c>
      <c r="D478" s="26" t="s">
        <v>532</v>
      </c>
      <c r="E478" s="109">
        <v>17.989999999999998</v>
      </c>
      <c r="H478" s="93"/>
    </row>
    <row r="479" spans="1:8" s="30" customFormat="1" x14ac:dyDescent="0.2">
      <c r="A479" s="26" t="s">
        <v>34</v>
      </c>
      <c r="B479" s="32">
        <v>13672</v>
      </c>
      <c r="C479" s="89" t="s">
        <v>669</v>
      </c>
      <c r="D479" s="26" t="s">
        <v>675</v>
      </c>
      <c r="E479" s="109">
        <v>22.49</v>
      </c>
      <c r="H479" s="93"/>
    </row>
    <row r="480" spans="1:8" s="30" customFormat="1" x14ac:dyDescent="0.2">
      <c r="A480" s="27" t="s">
        <v>34</v>
      </c>
      <c r="B480" s="29">
        <v>13674</v>
      </c>
      <c r="C480" s="89" t="s">
        <v>670</v>
      </c>
      <c r="D480" s="27" t="s">
        <v>676</v>
      </c>
      <c r="E480" s="109">
        <v>23.99</v>
      </c>
      <c r="H480" s="93"/>
    </row>
    <row r="481" spans="1:8" s="30" customFormat="1" x14ac:dyDescent="0.25">
      <c r="A481" s="27" t="s">
        <v>34</v>
      </c>
      <c r="B481" s="27">
        <v>6971</v>
      </c>
      <c r="C481" s="81" t="s">
        <v>537</v>
      </c>
      <c r="D481" s="27" t="s">
        <v>263</v>
      </c>
      <c r="E481" s="109">
        <v>17.989999999999998</v>
      </c>
      <c r="H481" s="93"/>
    </row>
    <row r="482" spans="1:8" x14ac:dyDescent="0.2">
      <c r="A482" s="27" t="s">
        <v>34</v>
      </c>
      <c r="B482" s="27">
        <v>15331</v>
      </c>
      <c r="C482" s="81" t="s">
        <v>537</v>
      </c>
      <c r="D482" s="27" t="s">
        <v>185</v>
      </c>
      <c r="E482" s="109">
        <v>32.99</v>
      </c>
      <c r="F482" s="30"/>
      <c r="G482" s="30"/>
      <c r="H482" s="93"/>
    </row>
    <row r="483" spans="1:8" x14ac:dyDescent="0.2">
      <c r="A483" s="26" t="s">
        <v>34</v>
      </c>
      <c r="B483" s="43">
        <v>12963</v>
      </c>
      <c r="C483" s="80" t="s">
        <v>538</v>
      </c>
      <c r="D483" s="27" t="s">
        <v>524</v>
      </c>
      <c r="E483" s="109">
        <v>6.99</v>
      </c>
      <c r="F483" s="30"/>
      <c r="G483" s="30"/>
      <c r="H483" s="93"/>
    </row>
    <row r="484" spans="1:8" s="30" customFormat="1" x14ac:dyDescent="0.2">
      <c r="A484" s="26" t="s">
        <v>34</v>
      </c>
      <c r="B484" s="43">
        <v>12709</v>
      </c>
      <c r="C484" s="80" t="s">
        <v>539</v>
      </c>
      <c r="D484" s="27" t="s">
        <v>524</v>
      </c>
      <c r="E484" s="109">
        <v>6.99</v>
      </c>
      <c r="H484" s="93"/>
    </row>
    <row r="485" spans="1:8" s="30" customFormat="1" x14ac:dyDescent="0.2">
      <c r="A485" s="26" t="s">
        <v>34</v>
      </c>
      <c r="B485" s="27">
        <v>14616</v>
      </c>
      <c r="C485" s="81" t="s">
        <v>700</v>
      </c>
      <c r="D485" s="27" t="s">
        <v>114</v>
      </c>
      <c r="E485" s="109">
        <v>20.99</v>
      </c>
      <c r="F485" s="22"/>
      <c r="G485" s="22"/>
      <c r="H485" s="22"/>
    </row>
    <row r="486" spans="1:8" s="30" customFormat="1" x14ac:dyDescent="0.2">
      <c r="A486" s="26" t="s">
        <v>34</v>
      </c>
      <c r="B486" s="43">
        <v>13313</v>
      </c>
      <c r="C486" s="80" t="s">
        <v>540</v>
      </c>
      <c r="D486" s="26" t="s">
        <v>263</v>
      </c>
      <c r="E486" s="109">
        <v>21.49</v>
      </c>
      <c r="H486" s="93"/>
    </row>
    <row r="487" spans="1:8" s="30" customFormat="1" x14ac:dyDescent="0.2">
      <c r="A487" s="26" t="s">
        <v>34</v>
      </c>
      <c r="B487" s="43">
        <v>13315</v>
      </c>
      <c r="C487" s="80" t="s">
        <v>541</v>
      </c>
      <c r="D487" s="26" t="s">
        <v>263</v>
      </c>
      <c r="E487" s="109">
        <v>21.49</v>
      </c>
      <c r="H487" s="93"/>
    </row>
    <row r="488" spans="1:8" s="30" customFormat="1" x14ac:dyDescent="0.2">
      <c r="A488" s="26" t="s">
        <v>34</v>
      </c>
      <c r="B488" s="53">
        <v>13316</v>
      </c>
      <c r="C488" s="100" t="s">
        <v>542</v>
      </c>
      <c r="D488" s="26" t="s">
        <v>263</v>
      </c>
      <c r="E488" s="109">
        <v>21.49</v>
      </c>
      <c r="H488" s="93"/>
    </row>
    <row r="489" spans="1:8" s="30" customFormat="1" x14ac:dyDescent="0.2">
      <c r="A489" s="26" t="s">
        <v>543</v>
      </c>
      <c r="B489" s="43">
        <v>13312</v>
      </c>
      <c r="C489" s="80" t="s">
        <v>544</v>
      </c>
      <c r="D489" s="26" t="s">
        <v>545</v>
      </c>
      <c r="E489" s="109">
        <v>14.99</v>
      </c>
      <c r="H489" s="93"/>
    </row>
    <row r="490" spans="1:8" s="30" customFormat="1" x14ac:dyDescent="0.2">
      <c r="A490" s="26" t="s">
        <v>543</v>
      </c>
      <c r="B490" s="43">
        <v>13496</v>
      </c>
      <c r="C490" s="80" t="s">
        <v>544</v>
      </c>
      <c r="D490" s="26" t="s">
        <v>114</v>
      </c>
      <c r="E490" s="109">
        <v>20.99</v>
      </c>
      <c r="H490" s="93"/>
    </row>
    <row r="491" spans="1:8" s="30" customFormat="1" x14ac:dyDescent="0.2">
      <c r="A491" s="27" t="s">
        <v>49</v>
      </c>
      <c r="B491" s="27">
        <v>16750</v>
      </c>
      <c r="C491" s="81" t="s">
        <v>546</v>
      </c>
      <c r="D491" s="27" t="s">
        <v>64</v>
      </c>
      <c r="E491" s="109">
        <v>18.489999999999998</v>
      </c>
      <c r="F491" s="22"/>
      <c r="H491" s="93"/>
    </row>
    <row r="492" spans="1:8" s="30" customFormat="1" x14ac:dyDescent="0.25">
      <c r="A492" s="27" t="s">
        <v>49</v>
      </c>
      <c r="B492" s="27">
        <v>16758</v>
      </c>
      <c r="C492" s="81" t="s">
        <v>546</v>
      </c>
      <c r="D492" s="27" t="s">
        <v>47</v>
      </c>
      <c r="E492" s="109">
        <v>29.49</v>
      </c>
      <c r="H492" s="93"/>
    </row>
    <row r="493" spans="1:8" s="30" customFormat="1" x14ac:dyDescent="0.2">
      <c r="A493" s="27" t="s">
        <v>492</v>
      </c>
      <c r="B493" s="27">
        <v>8362</v>
      </c>
      <c r="C493" s="81" t="s">
        <v>547</v>
      </c>
      <c r="D493" s="27" t="s">
        <v>247</v>
      </c>
      <c r="E493" s="109">
        <v>47.99</v>
      </c>
      <c r="F493" s="22"/>
      <c r="H493" s="93"/>
    </row>
    <row r="494" spans="1:8" s="30" customFormat="1" x14ac:dyDescent="0.25">
      <c r="A494" s="27" t="s">
        <v>49</v>
      </c>
      <c r="B494" s="27">
        <v>62800</v>
      </c>
      <c r="C494" s="81" t="s">
        <v>547</v>
      </c>
      <c r="D494" s="27" t="s">
        <v>57</v>
      </c>
      <c r="E494" s="109">
        <v>27.49</v>
      </c>
      <c r="H494" s="93"/>
    </row>
    <row r="495" spans="1:8" s="30" customFormat="1" x14ac:dyDescent="0.25">
      <c r="A495" s="27" t="s">
        <v>37</v>
      </c>
      <c r="B495" s="27">
        <v>16800</v>
      </c>
      <c r="C495" s="81" t="s">
        <v>548</v>
      </c>
      <c r="D495" s="27" t="s">
        <v>64</v>
      </c>
      <c r="E495" s="109">
        <v>13.99</v>
      </c>
      <c r="H495" s="93"/>
    </row>
    <row r="496" spans="1:8" s="30" customFormat="1" x14ac:dyDescent="0.25">
      <c r="A496" s="27" t="s">
        <v>150</v>
      </c>
      <c r="B496" s="27">
        <v>41081</v>
      </c>
      <c r="C496" s="81" t="s">
        <v>549</v>
      </c>
      <c r="D496" s="27" t="s">
        <v>44</v>
      </c>
      <c r="E496" s="109">
        <v>11.49</v>
      </c>
      <c r="H496" s="93"/>
    </row>
    <row r="497" spans="1:8" s="30" customFormat="1" x14ac:dyDescent="0.25">
      <c r="A497" s="27" t="s">
        <v>54</v>
      </c>
      <c r="B497" s="27">
        <v>17000</v>
      </c>
      <c r="C497" s="81" t="s">
        <v>550</v>
      </c>
      <c r="D497" s="27" t="s">
        <v>64</v>
      </c>
      <c r="E497" s="109">
        <v>11.99</v>
      </c>
      <c r="H497" s="93"/>
    </row>
    <row r="498" spans="1:8" s="30" customFormat="1" x14ac:dyDescent="0.25">
      <c r="A498" s="27" t="s">
        <v>306</v>
      </c>
      <c r="B498" s="27">
        <v>401</v>
      </c>
      <c r="C498" s="81" t="s">
        <v>551</v>
      </c>
      <c r="D498" s="27" t="s">
        <v>64</v>
      </c>
      <c r="E498" s="109">
        <v>14.49</v>
      </c>
      <c r="H498" s="93"/>
    </row>
    <row r="499" spans="1:8" s="30" customFormat="1" x14ac:dyDescent="0.25">
      <c r="A499" s="27" t="s">
        <v>30</v>
      </c>
      <c r="B499" s="27">
        <v>16900</v>
      </c>
      <c r="C499" s="81" t="s">
        <v>552</v>
      </c>
      <c r="D499" s="27" t="s">
        <v>64</v>
      </c>
      <c r="E499" s="109">
        <v>14.49</v>
      </c>
      <c r="H499" s="93"/>
    </row>
    <row r="500" spans="1:8" s="30" customFormat="1" x14ac:dyDescent="0.25">
      <c r="A500" s="27" t="s">
        <v>306</v>
      </c>
      <c r="B500" s="27">
        <v>458</v>
      </c>
      <c r="C500" s="81" t="s">
        <v>553</v>
      </c>
      <c r="D500" s="27" t="s">
        <v>554</v>
      </c>
      <c r="E500" s="109">
        <v>28.99</v>
      </c>
      <c r="H500" s="93"/>
    </row>
    <row r="501" spans="1:8" s="30" customFormat="1" x14ac:dyDescent="0.25">
      <c r="A501" s="27" t="s">
        <v>306</v>
      </c>
      <c r="B501" s="27">
        <v>10746</v>
      </c>
      <c r="C501" s="81" t="s">
        <v>555</v>
      </c>
      <c r="D501" s="27" t="s">
        <v>556</v>
      </c>
      <c r="E501" s="109">
        <v>23.49</v>
      </c>
      <c r="H501" s="93"/>
    </row>
    <row r="502" spans="1:8" s="30" customFormat="1" x14ac:dyDescent="0.2">
      <c r="A502" s="26" t="s">
        <v>306</v>
      </c>
      <c r="B502" s="43">
        <v>12729</v>
      </c>
      <c r="C502" s="80" t="s">
        <v>557</v>
      </c>
      <c r="D502" s="27" t="s">
        <v>108</v>
      </c>
      <c r="E502" s="109">
        <v>15.99</v>
      </c>
      <c r="H502" s="93"/>
    </row>
    <row r="503" spans="1:8" s="31" customFormat="1" x14ac:dyDescent="0.2">
      <c r="A503" s="26" t="s">
        <v>306</v>
      </c>
      <c r="B503" s="32">
        <v>13981</v>
      </c>
      <c r="C503" s="89" t="s">
        <v>557</v>
      </c>
      <c r="D503" s="26" t="s">
        <v>68</v>
      </c>
      <c r="E503" s="109">
        <v>19.989999999999998</v>
      </c>
      <c r="F503" s="30"/>
      <c r="G503" s="30"/>
      <c r="H503" s="93"/>
    </row>
    <row r="504" spans="1:8" s="31" customFormat="1" x14ac:dyDescent="0.2">
      <c r="A504" s="27" t="s">
        <v>306</v>
      </c>
      <c r="B504" s="29">
        <v>14615</v>
      </c>
      <c r="C504" s="94" t="s">
        <v>692</v>
      </c>
      <c r="D504" s="27" t="s">
        <v>693</v>
      </c>
      <c r="E504" s="109">
        <v>59.9</v>
      </c>
      <c r="F504" s="30"/>
      <c r="G504" s="30"/>
      <c r="H504" s="93"/>
    </row>
    <row r="505" spans="1:8" s="30" customFormat="1" x14ac:dyDescent="0.2">
      <c r="A505" s="27" t="s">
        <v>45</v>
      </c>
      <c r="B505" s="27">
        <v>17100</v>
      </c>
      <c r="C505" s="81" t="s">
        <v>558</v>
      </c>
      <c r="D505" s="27" t="s">
        <v>64</v>
      </c>
      <c r="E505" s="109">
        <v>11.99</v>
      </c>
      <c r="F505" s="22"/>
      <c r="H505" s="93"/>
    </row>
    <row r="506" spans="1:8" s="30" customFormat="1" x14ac:dyDescent="0.25">
      <c r="A506" s="49" t="s">
        <v>56</v>
      </c>
      <c r="B506" s="50">
        <v>6113</v>
      </c>
      <c r="C506" s="84" t="s">
        <v>559</v>
      </c>
      <c r="D506" s="27" t="s">
        <v>167</v>
      </c>
      <c r="E506" s="109">
        <v>37.49</v>
      </c>
      <c r="H506" s="93"/>
    </row>
    <row r="507" spans="1:8" s="31" customFormat="1" x14ac:dyDescent="0.25">
      <c r="A507" s="28" t="s">
        <v>62</v>
      </c>
      <c r="B507" s="27">
        <v>17200</v>
      </c>
      <c r="C507" s="81" t="s">
        <v>560</v>
      </c>
      <c r="D507" s="27" t="s">
        <v>64</v>
      </c>
      <c r="E507" s="109">
        <v>15.99</v>
      </c>
      <c r="F507" s="30"/>
      <c r="G507" s="30"/>
      <c r="H507" s="93"/>
    </row>
    <row r="508" spans="1:8" s="31" customFormat="1" x14ac:dyDescent="0.25">
      <c r="A508" s="28" t="s">
        <v>158</v>
      </c>
      <c r="B508" s="27">
        <v>21825492</v>
      </c>
      <c r="C508" s="81" t="s">
        <v>561</v>
      </c>
      <c r="D508" s="27" t="s">
        <v>562</v>
      </c>
      <c r="E508" s="109">
        <v>18.989999999999998</v>
      </c>
      <c r="F508" s="30"/>
      <c r="G508" s="30"/>
      <c r="H508" s="93"/>
    </row>
    <row r="509" spans="1:8" s="31" customFormat="1" x14ac:dyDescent="0.25">
      <c r="A509" s="28" t="s">
        <v>158</v>
      </c>
      <c r="B509" s="27">
        <v>21825390</v>
      </c>
      <c r="C509" s="81" t="s">
        <v>563</v>
      </c>
      <c r="D509" s="27" t="s">
        <v>160</v>
      </c>
      <c r="E509" s="109">
        <v>9.49</v>
      </c>
      <c r="F509" s="30"/>
      <c r="G509" s="30"/>
      <c r="H509" s="93"/>
    </row>
    <row r="510" spans="1:8" x14ac:dyDescent="0.2">
      <c r="A510" s="28" t="s">
        <v>158</v>
      </c>
      <c r="B510" s="27">
        <v>21825397</v>
      </c>
      <c r="C510" s="81" t="s">
        <v>563</v>
      </c>
      <c r="D510" s="27" t="s">
        <v>210</v>
      </c>
      <c r="E510" s="109">
        <v>16.989999999999998</v>
      </c>
      <c r="F510" s="30"/>
      <c r="G510" s="30"/>
      <c r="H510" s="93"/>
    </row>
    <row r="511" spans="1:8" s="31" customFormat="1" x14ac:dyDescent="0.25">
      <c r="A511" s="28" t="s">
        <v>30</v>
      </c>
      <c r="B511" s="27">
        <v>14041</v>
      </c>
      <c r="C511" s="81" t="s">
        <v>564</v>
      </c>
      <c r="D511" s="27" t="s">
        <v>47</v>
      </c>
      <c r="E511" s="109">
        <v>20.99</v>
      </c>
      <c r="F511" s="30"/>
      <c r="G511" s="30"/>
      <c r="H511" s="93"/>
    </row>
    <row r="512" spans="1:8" s="31" customFormat="1" x14ac:dyDescent="0.25">
      <c r="A512" s="28" t="s">
        <v>30</v>
      </c>
      <c r="B512" s="27">
        <v>17300</v>
      </c>
      <c r="C512" s="81" t="s">
        <v>564</v>
      </c>
      <c r="D512" s="27" t="s">
        <v>64</v>
      </c>
      <c r="E512" s="109">
        <v>14.49</v>
      </c>
      <c r="F512" s="30"/>
      <c r="G512" s="30"/>
      <c r="H512" s="93"/>
    </row>
    <row r="513" spans="1:8" s="31" customFormat="1" x14ac:dyDescent="0.25">
      <c r="A513" s="28" t="s">
        <v>30</v>
      </c>
      <c r="B513" s="27">
        <v>63000</v>
      </c>
      <c r="C513" s="81" t="s">
        <v>565</v>
      </c>
      <c r="D513" s="27" t="s">
        <v>48</v>
      </c>
      <c r="E513" s="109">
        <v>23.49</v>
      </c>
      <c r="F513" s="30"/>
      <c r="G513" s="30"/>
      <c r="H513" s="93"/>
    </row>
    <row r="514" spans="1:8" s="31" customFormat="1" x14ac:dyDescent="0.2">
      <c r="A514" s="28" t="s">
        <v>30</v>
      </c>
      <c r="B514" s="32">
        <v>13990</v>
      </c>
      <c r="C514" s="89" t="s">
        <v>671</v>
      </c>
      <c r="D514" s="26" t="s">
        <v>68</v>
      </c>
      <c r="E514" s="109">
        <v>19.989999999999998</v>
      </c>
      <c r="F514" s="30"/>
      <c r="G514" s="30"/>
      <c r="H514" s="93"/>
    </row>
    <row r="515" spans="1:8" s="31" customFormat="1" x14ac:dyDescent="0.2">
      <c r="A515" s="33" t="s">
        <v>30</v>
      </c>
      <c r="B515" s="43">
        <v>12725</v>
      </c>
      <c r="C515" s="80" t="s">
        <v>566</v>
      </c>
      <c r="D515" s="26" t="s">
        <v>223</v>
      </c>
      <c r="E515" s="109">
        <v>15.99</v>
      </c>
      <c r="F515" s="22"/>
      <c r="G515" s="30"/>
      <c r="H515" s="93"/>
    </row>
    <row r="516" spans="1:8" s="31" customFormat="1" x14ac:dyDescent="0.25">
      <c r="A516" s="28" t="s">
        <v>56</v>
      </c>
      <c r="B516" s="27">
        <v>15518</v>
      </c>
      <c r="C516" s="81" t="s">
        <v>567</v>
      </c>
      <c r="D516" s="27" t="s">
        <v>317</v>
      </c>
      <c r="E516" s="109">
        <v>48.49</v>
      </c>
      <c r="F516" s="30"/>
      <c r="G516" s="30"/>
      <c r="H516" s="93"/>
    </row>
    <row r="517" spans="1:8" s="31" customFormat="1" x14ac:dyDescent="0.25">
      <c r="A517" s="28" t="s">
        <v>56</v>
      </c>
      <c r="B517" s="27">
        <v>15688</v>
      </c>
      <c r="C517" s="81" t="s">
        <v>567</v>
      </c>
      <c r="D517" s="27" t="s">
        <v>231</v>
      </c>
      <c r="E517" s="109">
        <v>26.49</v>
      </c>
      <c r="F517" s="30"/>
      <c r="G517" s="30"/>
      <c r="H517" s="93"/>
    </row>
    <row r="518" spans="1:8" s="31" customFormat="1" x14ac:dyDescent="0.25">
      <c r="A518" s="28" t="s">
        <v>54</v>
      </c>
      <c r="B518" s="27">
        <v>8102</v>
      </c>
      <c r="C518" s="81" t="s">
        <v>568</v>
      </c>
      <c r="D518" s="27" t="s">
        <v>181</v>
      </c>
      <c r="E518" s="109">
        <v>46.99</v>
      </c>
      <c r="F518" s="30"/>
      <c r="G518" s="30"/>
      <c r="H518" s="93"/>
    </row>
    <row r="519" spans="1:8" s="31" customFormat="1" x14ac:dyDescent="0.25">
      <c r="A519" s="28" t="s">
        <v>54</v>
      </c>
      <c r="B519" s="27">
        <v>15405</v>
      </c>
      <c r="C519" s="81" t="s">
        <v>569</v>
      </c>
      <c r="D519" s="27" t="s">
        <v>36</v>
      </c>
      <c r="E519" s="109">
        <v>33.49</v>
      </c>
      <c r="F519" s="30"/>
      <c r="G519" s="30"/>
      <c r="H519" s="93"/>
    </row>
    <row r="520" spans="1:8" s="31" customFormat="1" x14ac:dyDescent="0.2">
      <c r="A520" s="28" t="s">
        <v>570</v>
      </c>
      <c r="B520" s="27">
        <v>13691</v>
      </c>
      <c r="C520" s="80" t="s">
        <v>571</v>
      </c>
      <c r="D520" s="27" t="s">
        <v>38</v>
      </c>
      <c r="E520" s="109">
        <v>28.49</v>
      </c>
      <c r="F520" s="30"/>
      <c r="G520" s="30"/>
      <c r="H520" s="93"/>
    </row>
    <row r="521" spans="1:8" s="31" customFormat="1" x14ac:dyDescent="0.25">
      <c r="A521" s="28" t="s">
        <v>34</v>
      </c>
      <c r="B521" s="27">
        <v>15022</v>
      </c>
      <c r="C521" s="81" t="s">
        <v>572</v>
      </c>
      <c r="D521" s="27" t="s">
        <v>573</v>
      </c>
      <c r="E521" s="109">
        <v>14.49</v>
      </c>
      <c r="F521" s="30"/>
      <c r="G521" s="30"/>
      <c r="H521" s="93"/>
    </row>
    <row r="522" spans="1:8" s="31" customFormat="1" x14ac:dyDescent="0.25">
      <c r="A522" s="28" t="s">
        <v>34</v>
      </c>
      <c r="B522" s="27">
        <v>15023</v>
      </c>
      <c r="C522" s="81" t="s">
        <v>572</v>
      </c>
      <c r="D522" s="27" t="s">
        <v>96</v>
      </c>
      <c r="E522" s="109">
        <v>24.99</v>
      </c>
      <c r="F522" s="30"/>
      <c r="G522" s="30"/>
      <c r="H522" s="93"/>
    </row>
    <row r="523" spans="1:8" s="31" customFormat="1" x14ac:dyDescent="0.25">
      <c r="A523" s="28" t="s">
        <v>34</v>
      </c>
      <c r="B523" s="27">
        <v>15049</v>
      </c>
      <c r="C523" s="81" t="s">
        <v>572</v>
      </c>
      <c r="D523" s="27" t="s">
        <v>76</v>
      </c>
      <c r="E523" s="109">
        <v>44.49</v>
      </c>
      <c r="G523" s="30"/>
      <c r="H523" s="93"/>
    </row>
    <row r="524" spans="1:8" s="31" customFormat="1" x14ac:dyDescent="0.25">
      <c r="A524" s="28" t="s">
        <v>56</v>
      </c>
      <c r="B524" s="27">
        <v>15570</v>
      </c>
      <c r="C524" s="81" t="s">
        <v>574</v>
      </c>
      <c r="D524" s="27" t="s">
        <v>57</v>
      </c>
      <c r="E524" s="109">
        <v>31.99</v>
      </c>
      <c r="G524" s="30"/>
      <c r="H524" s="93"/>
    </row>
    <row r="525" spans="1:8" s="31" customFormat="1" x14ac:dyDescent="0.25">
      <c r="A525" s="27" t="s">
        <v>42</v>
      </c>
      <c r="B525" s="27">
        <v>56445</v>
      </c>
      <c r="C525" s="81" t="s">
        <v>575</v>
      </c>
      <c r="D525" s="27" t="s">
        <v>102</v>
      </c>
      <c r="E525" s="109">
        <v>28.99</v>
      </c>
      <c r="G525" s="30"/>
      <c r="H525" s="93"/>
    </row>
    <row r="526" spans="1:8" s="31" customFormat="1" x14ac:dyDescent="0.25">
      <c r="A526" s="28" t="s">
        <v>42</v>
      </c>
      <c r="B526" s="27">
        <v>15831</v>
      </c>
      <c r="C526" s="81" t="s">
        <v>576</v>
      </c>
      <c r="D526" s="27" t="s">
        <v>285</v>
      </c>
      <c r="E526" s="109">
        <v>32.49</v>
      </c>
      <c r="G526" s="30"/>
      <c r="H526" s="93"/>
    </row>
    <row r="527" spans="1:8" s="31" customFormat="1" x14ac:dyDescent="0.25">
      <c r="A527" s="28" t="s">
        <v>42</v>
      </c>
      <c r="B527" s="27">
        <v>10809</v>
      </c>
      <c r="C527" s="81" t="s">
        <v>577</v>
      </c>
      <c r="D527" s="27" t="s">
        <v>124</v>
      </c>
      <c r="E527" s="109">
        <v>28.99</v>
      </c>
      <c r="F527" s="30"/>
      <c r="G527" s="30"/>
      <c r="H527" s="93"/>
    </row>
    <row r="528" spans="1:8" s="31" customFormat="1" x14ac:dyDescent="0.25">
      <c r="A528" s="28" t="s">
        <v>54</v>
      </c>
      <c r="B528" s="27">
        <v>6958</v>
      </c>
      <c r="C528" s="81" t="s">
        <v>578</v>
      </c>
      <c r="D528" s="27" t="s">
        <v>64</v>
      </c>
      <c r="E528" s="109">
        <v>41.49</v>
      </c>
      <c r="F528" s="30"/>
      <c r="G528" s="30"/>
      <c r="H528" s="93"/>
    </row>
    <row r="529" spans="1:8" s="31" customFormat="1" x14ac:dyDescent="0.25">
      <c r="A529" s="28" t="s">
        <v>158</v>
      </c>
      <c r="B529" s="27">
        <v>21825290</v>
      </c>
      <c r="C529" s="81" t="s">
        <v>579</v>
      </c>
      <c r="D529" s="27" t="s">
        <v>160</v>
      </c>
      <c r="E529" s="109">
        <v>9.49</v>
      </c>
      <c r="G529" s="30"/>
      <c r="H529" s="93"/>
    </row>
    <row r="530" spans="1:8" s="30" customFormat="1" x14ac:dyDescent="0.25">
      <c r="A530" s="28" t="s">
        <v>158</v>
      </c>
      <c r="B530" s="27">
        <v>21825297</v>
      </c>
      <c r="C530" s="81" t="s">
        <v>579</v>
      </c>
      <c r="D530" s="27" t="s">
        <v>210</v>
      </c>
      <c r="E530" s="109">
        <v>16.989999999999998</v>
      </c>
      <c r="F530" s="31"/>
      <c r="H530" s="93"/>
    </row>
    <row r="531" spans="1:8" s="30" customFormat="1" x14ac:dyDescent="0.2">
      <c r="A531" s="33" t="s">
        <v>158</v>
      </c>
      <c r="B531" s="32">
        <v>13751</v>
      </c>
      <c r="C531" s="80" t="s">
        <v>580</v>
      </c>
      <c r="D531" s="26" t="s">
        <v>70</v>
      </c>
      <c r="E531" s="109">
        <v>16.989999999999998</v>
      </c>
      <c r="F531" s="31"/>
      <c r="H531" s="93"/>
    </row>
    <row r="532" spans="1:8" s="30" customFormat="1" x14ac:dyDescent="0.2">
      <c r="A532" s="28" t="s">
        <v>158</v>
      </c>
      <c r="B532" s="27">
        <v>15356</v>
      </c>
      <c r="C532" s="81" t="s">
        <v>581</v>
      </c>
      <c r="D532" s="27" t="s">
        <v>73</v>
      </c>
      <c r="E532" s="109">
        <v>56.99</v>
      </c>
      <c r="F532" s="22"/>
      <c r="H532" s="93"/>
    </row>
    <row r="533" spans="1:8" x14ac:dyDescent="0.2">
      <c r="A533" s="28" t="s">
        <v>158</v>
      </c>
      <c r="B533" s="27">
        <v>63100</v>
      </c>
      <c r="C533" s="81" t="s">
        <v>581</v>
      </c>
      <c r="D533" s="27" t="s">
        <v>33</v>
      </c>
      <c r="E533" s="109">
        <v>31.99</v>
      </c>
      <c r="F533" s="31"/>
      <c r="G533" s="30"/>
      <c r="H533" s="93"/>
    </row>
    <row r="534" spans="1:8" x14ac:dyDescent="0.2">
      <c r="A534" s="27" t="s">
        <v>158</v>
      </c>
      <c r="B534" s="27">
        <v>10260</v>
      </c>
      <c r="C534" s="81" t="s">
        <v>582</v>
      </c>
      <c r="D534" s="27" t="s">
        <v>41</v>
      </c>
      <c r="E534" s="109">
        <v>47.99</v>
      </c>
      <c r="F534" s="31"/>
      <c r="G534" s="30"/>
      <c r="H534" s="93"/>
    </row>
    <row r="535" spans="1:8" x14ac:dyDescent="0.2">
      <c r="A535" s="27" t="s">
        <v>583</v>
      </c>
      <c r="B535" s="44">
        <v>5229</v>
      </c>
      <c r="C535" s="98" t="s">
        <v>584</v>
      </c>
      <c r="D535" s="27" t="s">
        <v>231</v>
      </c>
      <c r="E535" s="109">
        <v>27.49</v>
      </c>
      <c r="F535" s="31"/>
      <c r="G535" s="30"/>
      <c r="H535" s="93"/>
    </row>
    <row r="536" spans="1:8" x14ac:dyDescent="0.2">
      <c r="A536" s="33" t="s">
        <v>448</v>
      </c>
      <c r="B536" s="43">
        <v>12445</v>
      </c>
      <c r="C536" s="80" t="s">
        <v>585</v>
      </c>
      <c r="D536" s="26" t="s">
        <v>185</v>
      </c>
      <c r="E536" s="109">
        <v>28.49</v>
      </c>
      <c r="F536" s="31"/>
      <c r="G536" s="30"/>
      <c r="H536" s="93"/>
    </row>
    <row r="537" spans="1:8" x14ac:dyDescent="0.2">
      <c r="A537" s="27" t="s">
        <v>138</v>
      </c>
      <c r="B537" s="42">
        <v>12194</v>
      </c>
      <c r="C537" s="78" t="s">
        <v>586</v>
      </c>
      <c r="D537" s="27" t="s">
        <v>587</v>
      </c>
      <c r="E537" s="109">
        <v>19.489999999999998</v>
      </c>
      <c r="F537" s="31"/>
      <c r="G537" s="30"/>
      <c r="H537" s="93"/>
    </row>
    <row r="538" spans="1:8" x14ac:dyDescent="0.2">
      <c r="A538" s="27" t="s">
        <v>34</v>
      </c>
      <c r="B538" s="27">
        <v>15148</v>
      </c>
      <c r="C538" s="81" t="s">
        <v>588</v>
      </c>
      <c r="D538" s="27" t="s">
        <v>263</v>
      </c>
      <c r="E538" s="109">
        <v>19.489999999999998</v>
      </c>
      <c r="F538" s="31"/>
      <c r="G538" s="30"/>
      <c r="H538" s="93"/>
    </row>
    <row r="539" spans="1:8" x14ac:dyDescent="0.2">
      <c r="A539" s="27" t="s">
        <v>34</v>
      </c>
      <c r="B539" s="27">
        <v>15159</v>
      </c>
      <c r="C539" s="81" t="s">
        <v>589</v>
      </c>
      <c r="D539" s="27" t="s">
        <v>587</v>
      </c>
      <c r="E539" s="109">
        <v>19.489999999999998</v>
      </c>
      <c r="F539" s="31"/>
      <c r="G539" s="30"/>
      <c r="H539" s="93"/>
    </row>
    <row r="540" spans="1:8" x14ac:dyDescent="0.2">
      <c r="A540" s="27" t="s">
        <v>34</v>
      </c>
      <c r="B540" s="27">
        <v>15161</v>
      </c>
      <c r="C540" s="81" t="s">
        <v>591</v>
      </c>
      <c r="D540" s="27" t="s">
        <v>587</v>
      </c>
      <c r="E540" s="109">
        <v>19.489999999999998</v>
      </c>
      <c r="F540" s="31"/>
      <c r="G540" s="30"/>
      <c r="H540" s="93"/>
    </row>
    <row r="541" spans="1:8" x14ac:dyDescent="0.2">
      <c r="A541" s="27" t="s">
        <v>34</v>
      </c>
      <c r="B541" s="27">
        <v>15349</v>
      </c>
      <c r="C541" s="81" t="s">
        <v>592</v>
      </c>
      <c r="D541" s="27" t="s">
        <v>510</v>
      </c>
      <c r="E541" s="109">
        <v>13.49</v>
      </c>
      <c r="F541" s="31"/>
      <c r="G541" s="30"/>
      <c r="H541" s="93"/>
    </row>
    <row r="542" spans="1:8" x14ac:dyDescent="0.2">
      <c r="A542" s="27" t="s">
        <v>34</v>
      </c>
      <c r="B542" s="27">
        <v>15495</v>
      </c>
      <c r="C542" s="81" t="s">
        <v>593</v>
      </c>
      <c r="D542" s="27" t="s">
        <v>594</v>
      </c>
      <c r="E542" s="109">
        <v>80.989999999999995</v>
      </c>
      <c r="F542" s="31"/>
      <c r="G542" s="30"/>
      <c r="H542" s="93"/>
    </row>
    <row r="543" spans="1:8" x14ac:dyDescent="0.2">
      <c r="A543" s="27" t="s">
        <v>34</v>
      </c>
      <c r="B543" s="27">
        <v>15271</v>
      </c>
      <c r="C543" s="81" t="s">
        <v>595</v>
      </c>
      <c r="D543" s="27" t="s">
        <v>293</v>
      </c>
      <c r="E543" s="109">
        <v>17.989999999999998</v>
      </c>
      <c r="F543" s="31"/>
      <c r="G543" s="30"/>
      <c r="H543" s="93"/>
    </row>
    <row r="544" spans="1:8" x14ac:dyDescent="0.2">
      <c r="A544" s="27" t="s">
        <v>34</v>
      </c>
      <c r="B544" s="27">
        <v>15273</v>
      </c>
      <c r="C544" s="81" t="s">
        <v>596</v>
      </c>
      <c r="D544" s="27" t="s">
        <v>263</v>
      </c>
      <c r="E544" s="109">
        <v>17.989999999999998</v>
      </c>
      <c r="F544" s="31"/>
      <c r="G544" s="30"/>
      <c r="H544" s="93"/>
    </row>
    <row r="545" spans="1:8" x14ac:dyDescent="0.2">
      <c r="A545" s="27" t="s">
        <v>34</v>
      </c>
      <c r="B545" s="27">
        <v>15793</v>
      </c>
      <c r="C545" s="81" t="s">
        <v>596</v>
      </c>
      <c r="D545" s="27" t="s">
        <v>185</v>
      </c>
      <c r="E545" s="109">
        <v>32.99</v>
      </c>
      <c r="F545" s="31"/>
      <c r="G545" s="30"/>
      <c r="H545" s="93"/>
    </row>
    <row r="546" spans="1:8" x14ac:dyDescent="0.2">
      <c r="A546" s="27" t="s">
        <v>34</v>
      </c>
      <c r="B546" s="27">
        <v>15144</v>
      </c>
      <c r="C546" s="81" t="s">
        <v>597</v>
      </c>
      <c r="D546" s="27" t="s">
        <v>587</v>
      </c>
      <c r="E546" s="109">
        <v>17.989999999999998</v>
      </c>
      <c r="F546" s="31"/>
      <c r="G546" s="30"/>
      <c r="H546" s="93"/>
    </row>
    <row r="547" spans="1:8" x14ac:dyDescent="0.2">
      <c r="A547" s="27" t="s">
        <v>34</v>
      </c>
      <c r="B547" s="27">
        <v>10601</v>
      </c>
      <c r="C547" s="81" t="s">
        <v>598</v>
      </c>
      <c r="D547" s="27" t="s">
        <v>599</v>
      </c>
      <c r="E547" s="109">
        <v>14.49</v>
      </c>
      <c r="F547" s="31"/>
      <c r="G547" s="30"/>
      <c r="H547" s="93"/>
    </row>
    <row r="548" spans="1:8" x14ac:dyDescent="0.2">
      <c r="A548" s="27" t="s">
        <v>34</v>
      </c>
      <c r="B548" s="27">
        <v>60165</v>
      </c>
      <c r="C548" s="81" t="s">
        <v>600</v>
      </c>
      <c r="D548" s="27" t="s">
        <v>263</v>
      </c>
      <c r="E548" s="109">
        <v>13.49</v>
      </c>
      <c r="F548" s="31"/>
      <c r="G548" s="30"/>
      <c r="H548" s="93"/>
    </row>
    <row r="549" spans="1:8" x14ac:dyDescent="0.2">
      <c r="A549" s="27" t="s">
        <v>34</v>
      </c>
      <c r="B549" s="42">
        <v>12351</v>
      </c>
      <c r="C549" s="78" t="s">
        <v>601</v>
      </c>
      <c r="D549" s="27" t="s">
        <v>590</v>
      </c>
      <c r="E549" s="109">
        <v>8.99</v>
      </c>
      <c r="F549" s="31"/>
      <c r="G549" s="30"/>
      <c r="H549" s="93"/>
    </row>
    <row r="550" spans="1:8" x14ac:dyDescent="0.2">
      <c r="A550" s="27" t="s">
        <v>34</v>
      </c>
      <c r="B550" s="42">
        <v>60166</v>
      </c>
      <c r="C550" s="78" t="s">
        <v>602</v>
      </c>
      <c r="D550" s="27" t="s">
        <v>510</v>
      </c>
      <c r="E550" s="109">
        <v>12.49</v>
      </c>
      <c r="F550" s="31"/>
      <c r="G550" s="30"/>
      <c r="H550" s="93"/>
    </row>
    <row r="551" spans="1:8" s="30" customFormat="1" x14ac:dyDescent="0.25">
      <c r="A551" s="27" t="s">
        <v>34</v>
      </c>
      <c r="B551" s="27">
        <v>15272</v>
      </c>
      <c r="C551" s="81" t="s">
        <v>603</v>
      </c>
      <c r="D551" s="27" t="s">
        <v>263</v>
      </c>
      <c r="E551" s="109">
        <v>17.989999999999998</v>
      </c>
      <c r="F551" s="31"/>
      <c r="H551" s="93"/>
    </row>
    <row r="552" spans="1:8" s="30" customFormat="1" x14ac:dyDescent="0.25">
      <c r="A552" s="27" t="s">
        <v>34</v>
      </c>
      <c r="B552" s="27">
        <v>15792</v>
      </c>
      <c r="C552" s="81" t="s">
        <v>603</v>
      </c>
      <c r="D552" s="27" t="s">
        <v>185</v>
      </c>
      <c r="E552" s="109">
        <v>32.99</v>
      </c>
      <c r="F552" s="31"/>
      <c r="H552" s="93"/>
    </row>
    <row r="553" spans="1:8" x14ac:dyDescent="0.2">
      <c r="A553" s="27" t="s">
        <v>34</v>
      </c>
      <c r="B553" s="27">
        <v>15791</v>
      </c>
      <c r="C553" s="81" t="s">
        <v>604</v>
      </c>
      <c r="D553" s="27" t="s">
        <v>556</v>
      </c>
      <c r="E553" s="109">
        <v>32.99</v>
      </c>
      <c r="F553" s="31"/>
      <c r="G553" s="30"/>
      <c r="H553" s="93"/>
    </row>
    <row r="554" spans="1:8" x14ac:dyDescent="0.2">
      <c r="A554" s="27" t="s">
        <v>34</v>
      </c>
      <c r="B554" s="27">
        <v>15270</v>
      </c>
      <c r="C554" s="81" t="s">
        <v>605</v>
      </c>
      <c r="D554" s="27" t="s">
        <v>293</v>
      </c>
      <c r="E554" s="109">
        <v>17.989999999999998</v>
      </c>
      <c r="F554" s="31"/>
      <c r="G554" s="30"/>
      <c r="H554" s="93"/>
    </row>
    <row r="555" spans="1:8" x14ac:dyDescent="0.2">
      <c r="A555" s="27" t="s">
        <v>34</v>
      </c>
      <c r="B555" s="27">
        <v>15790</v>
      </c>
      <c r="C555" s="81" t="s">
        <v>605</v>
      </c>
      <c r="D555" s="27" t="s">
        <v>556</v>
      </c>
      <c r="E555" s="109">
        <v>32.99</v>
      </c>
      <c r="F555" s="31"/>
      <c r="G555" s="30"/>
      <c r="H555" s="93"/>
    </row>
    <row r="556" spans="1:8" x14ac:dyDescent="0.2">
      <c r="A556" s="27" t="s">
        <v>34</v>
      </c>
      <c r="B556" s="27">
        <v>15146</v>
      </c>
      <c r="C556" s="81" t="s">
        <v>606</v>
      </c>
      <c r="D556" s="27" t="s">
        <v>607</v>
      </c>
      <c r="E556" s="109">
        <v>12.49</v>
      </c>
      <c r="F556" s="31"/>
      <c r="G556" s="30"/>
      <c r="H556" s="93"/>
    </row>
    <row r="557" spans="1:8" x14ac:dyDescent="0.2">
      <c r="A557" s="27" t="s">
        <v>34</v>
      </c>
      <c r="B557" s="27">
        <v>15794</v>
      </c>
      <c r="C557" s="81" t="s">
        <v>608</v>
      </c>
      <c r="D557" s="27" t="s">
        <v>263</v>
      </c>
      <c r="E557" s="109">
        <v>17.989999999999998</v>
      </c>
      <c r="F557" s="31"/>
      <c r="G557" s="30"/>
      <c r="H557" s="93"/>
    </row>
    <row r="558" spans="1:8" x14ac:dyDescent="0.2">
      <c r="A558" s="27" t="s">
        <v>34</v>
      </c>
      <c r="B558" s="27">
        <v>15864</v>
      </c>
      <c r="C558" s="81" t="s">
        <v>609</v>
      </c>
      <c r="D558" s="27" t="s">
        <v>263</v>
      </c>
      <c r="E558" s="109">
        <v>19.489999999999998</v>
      </c>
      <c r="F558" s="31"/>
      <c r="G558" s="30"/>
      <c r="H558" s="93"/>
    </row>
    <row r="559" spans="1:8" x14ac:dyDescent="0.2">
      <c r="A559" s="27" t="s">
        <v>34</v>
      </c>
      <c r="B559" s="27">
        <v>15845</v>
      </c>
      <c r="C559" s="81" t="s">
        <v>610</v>
      </c>
      <c r="D559" s="27" t="s">
        <v>263</v>
      </c>
      <c r="E559" s="109">
        <v>21.49</v>
      </c>
      <c r="F559" s="31"/>
      <c r="G559" s="30"/>
      <c r="H559" s="93"/>
    </row>
    <row r="560" spans="1:8" x14ac:dyDescent="0.2">
      <c r="A560" s="27" t="s">
        <v>49</v>
      </c>
      <c r="B560" s="27">
        <v>79320</v>
      </c>
      <c r="C560" s="81" t="s">
        <v>611</v>
      </c>
      <c r="D560" s="27" t="s">
        <v>64</v>
      </c>
      <c r="E560" s="109">
        <v>13.99</v>
      </c>
      <c r="F560" s="30"/>
      <c r="G560" s="30"/>
      <c r="H560" s="93"/>
    </row>
    <row r="561" spans="1:8" x14ac:dyDescent="0.2">
      <c r="A561" s="27" t="s">
        <v>49</v>
      </c>
      <c r="B561" s="27">
        <v>17600</v>
      </c>
      <c r="C561" s="81" t="s">
        <v>612</v>
      </c>
      <c r="D561" s="27" t="s">
        <v>64</v>
      </c>
      <c r="E561" s="109">
        <v>11.49</v>
      </c>
      <c r="F561" s="30"/>
      <c r="G561" s="30"/>
      <c r="H561" s="93"/>
    </row>
    <row r="562" spans="1:8" x14ac:dyDescent="0.2">
      <c r="A562" s="27" t="s">
        <v>49</v>
      </c>
      <c r="B562" s="27">
        <v>63300</v>
      </c>
      <c r="C562" s="81" t="s">
        <v>613</v>
      </c>
      <c r="D562" s="27" t="s">
        <v>41</v>
      </c>
      <c r="E562" s="109">
        <v>18.489999999999998</v>
      </c>
      <c r="F562" s="30"/>
      <c r="G562" s="30"/>
      <c r="H562" s="93"/>
    </row>
    <row r="563" spans="1:8" x14ac:dyDescent="0.2">
      <c r="A563" s="27" t="s">
        <v>306</v>
      </c>
      <c r="B563" s="27">
        <v>6640</v>
      </c>
      <c r="C563" s="81" t="s">
        <v>614</v>
      </c>
      <c r="D563" s="27" t="s">
        <v>61</v>
      </c>
      <c r="E563" s="109">
        <v>23.49</v>
      </c>
      <c r="F563" s="30"/>
      <c r="G563" s="30"/>
      <c r="H563" s="93"/>
    </row>
    <row r="564" spans="1:8" x14ac:dyDescent="0.2">
      <c r="A564" s="27" t="s">
        <v>306</v>
      </c>
      <c r="B564" s="27">
        <v>63400</v>
      </c>
      <c r="C564" s="81" t="s">
        <v>615</v>
      </c>
      <c r="D564" s="27" t="s">
        <v>48</v>
      </c>
      <c r="E564" s="109">
        <v>14.49</v>
      </c>
      <c r="G564" s="30"/>
      <c r="H564" s="93"/>
    </row>
    <row r="565" spans="1:8" x14ac:dyDescent="0.2">
      <c r="A565" s="27" t="s">
        <v>306</v>
      </c>
      <c r="B565" s="27">
        <v>17700</v>
      </c>
      <c r="C565" s="81" t="s">
        <v>616</v>
      </c>
      <c r="D565" s="27" t="s">
        <v>64</v>
      </c>
      <c r="E565" s="109">
        <v>11.99</v>
      </c>
      <c r="G565" s="30"/>
      <c r="H565" s="93"/>
    </row>
    <row r="566" spans="1:8" x14ac:dyDescent="0.2">
      <c r="A566" s="27" t="s">
        <v>306</v>
      </c>
      <c r="B566" s="27">
        <v>17708</v>
      </c>
      <c r="C566" s="81" t="s">
        <v>616</v>
      </c>
      <c r="D566" s="27" t="s">
        <v>47</v>
      </c>
      <c r="E566" s="109">
        <v>18.989999999999998</v>
      </c>
      <c r="G566" s="30"/>
      <c r="H566" s="93"/>
    </row>
    <row r="567" spans="1:8" x14ac:dyDescent="0.2">
      <c r="A567" s="27" t="s">
        <v>177</v>
      </c>
      <c r="B567" s="27">
        <v>8849</v>
      </c>
      <c r="C567" s="81" t="s">
        <v>617</v>
      </c>
      <c r="D567" s="27" t="s">
        <v>96</v>
      </c>
      <c r="E567" s="109">
        <v>32.49</v>
      </c>
      <c r="G567" s="30"/>
      <c r="H567" s="93"/>
    </row>
    <row r="568" spans="1:8" x14ac:dyDescent="0.2">
      <c r="A568" s="27" t="s">
        <v>34</v>
      </c>
      <c r="B568" s="27">
        <v>1358</v>
      </c>
      <c r="C568" s="81" t="s">
        <v>618</v>
      </c>
      <c r="D568" s="27" t="s">
        <v>360</v>
      </c>
      <c r="E568" s="109">
        <v>23.99</v>
      </c>
      <c r="G568" s="30"/>
      <c r="H568" s="93"/>
    </row>
    <row r="569" spans="1:8" x14ac:dyDescent="0.2">
      <c r="A569" s="27" t="s">
        <v>150</v>
      </c>
      <c r="B569" s="27">
        <v>40110</v>
      </c>
      <c r="C569" s="81" t="s">
        <v>619</v>
      </c>
      <c r="D569" s="27" t="s">
        <v>174</v>
      </c>
      <c r="E569" s="109">
        <v>9.49</v>
      </c>
      <c r="G569" s="30"/>
      <c r="H569" s="93"/>
    </row>
    <row r="570" spans="1:8" x14ac:dyDescent="0.2">
      <c r="A570" s="27" t="s">
        <v>37</v>
      </c>
      <c r="B570" s="27">
        <v>40411</v>
      </c>
      <c r="C570" s="81" t="s">
        <v>620</v>
      </c>
      <c r="D570" s="27" t="s">
        <v>44</v>
      </c>
      <c r="E570" s="109">
        <v>9.49</v>
      </c>
      <c r="G570" s="30"/>
      <c r="H570" s="93"/>
    </row>
    <row r="571" spans="1:8" x14ac:dyDescent="0.2">
      <c r="A571" s="27" t="s">
        <v>37</v>
      </c>
      <c r="B571" s="27">
        <v>40440</v>
      </c>
      <c r="C571" s="81" t="s">
        <v>621</v>
      </c>
      <c r="D571" s="27" t="s">
        <v>431</v>
      </c>
      <c r="E571" s="109">
        <v>22.99</v>
      </c>
      <c r="G571" s="30"/>
      <c r="H571" s="93"/>
    </row>
    <row r="572" spans="1:8" x14ac:dyDescent="0.2">
      <c r="A572" s="27" t="s">
        <v>37</v>
      </c>
      <c r="B572" s="27">
        <v>40431</v>
      </c>
      <c r="C572" s="81" t="s">
        <v>622</v>
      </c>
      <c r="D572" s="27" t="s">
        <v>44</v>
      </c>
      <c r="E572" s="109">
        <v>11.49</v>
      </c>
      <c r="G572" s="30"/>
      <c r="H572" s="93"/>
    </row>
    <row r="573" spans="1:8" x14ac:dyDescent="0.2">
      <c r="A573" s="27" t="s">
        <v>34</v>
      </c>
      <c r="B573" s="27">
        <v>40330</v>
      </c>
      <c r="C573" s="81" t="s">
        <v>623</v>
      </c>
      <c r="D573" s="27" t="s">
        <v>44</v>
      </c>
      <c r="E573" s="109">
        <v>15.99</v>
      </c>
      <c r="G573" s="30"/>
      <c r="H573" s="93"/>
    </row>
    <row r="574" spans="1:8" x14ac:dyDescent="0.2">
      <c r="A574" s="27" t="s">
        <v>34</v>
      </c>
      <c r="B574" s="27">
        <v>40331</v>
      </c>
      <c r="C574" s="81" t="s">
        <v>623</v>
      </c>
      <c r="D574" s="27" t="s">
        <v>200</v>
      </c>
      <c r="E574" s="109">
        <v>29.99</v>
      </c>
      <c r="G574" s="30"/>
      <c r="H574" s="93"/>
    </row>
    <row r="575" spans="1:8" x14ac:dyDescent="0.2">
      <c r="A575" s="26" t="s">
        <v>34</v>
      </c>
      <c r="B575" s="43">
        <v>13607</v>
      </c>
      <c r="C575" s="80" t="s">
        <v>624</v>
      </c>
      <c r="D575" s="26" t="s">
        <v>429</v>
      </c>
      <c r="E575" s="109">
        <v>22.49</v>
      </c>
      <c r="G575" s="30"/>
      <c r="H575" s="93"/>
    </row>
    <row r="576" spans="1:8" x14ac:dyDescent="0.2">
      <c r="A576" s="27" t="s">
        <v>34</v>
      </c>
      <c r="B576" s="27">
        <v>15464</v>
      </c>
      <c r="C576" s="81" t="s">
        <v>625</v>
      </c>
      <c r="D576" s="27" t="s">
        <v>64</v>
      </c>
      <c r="E576" s="109">
        <v>18.489999999999998</v>
      </c>
      <c r="G576" s="30"/>
      <c r="H576" s="93"/>
    </row>
    <row r="577" spans="1:8" x14ac:dyDescent="0.2">
      <c r="A577" s="27" t="s">
        <v>34</v>
      </c>
      <c r="B577" s="27">
        <v>15465</v>
      </c>
      <c r="C577" s="81" t="s">
        <v>625</v>
      </c>
      <c r="D577" s="27" t="s">
        <v>626</v>
      </c>
      <c r="E577" s="109">
        <v>41.49</v>
      </c>
      <c r="G577" s="30"/>
      <c r="H577" s="93"/>
    </row>
    <row r="578" spans="1:8" x14ac:dyDescent="0.2">
      <c r="A578" s="27" t="s">
        <v>34</v>
      </c>
      <c r="B578" s="27">
        <v>40310</v>
      </c>
      <c r="C578" s="81" t="s">
        <v>627</v>
      </c>
      <c r="D578" s="27" t="s">
        <v>44</v>
      </c>
      <c r="E578" s="109">
        <v>11.49</v>
      </c>
      <c r="G578" s="30"/>
      <c r="H578" s="93"/>
    </row>
    <row r="579" spans="1:8" x14ac:dyDescent="0.2">
      <c r="A579" s="27" t="s">
        <v>34</v>
      </c>
      <c r="B579" s="27">
        <v>40311</v>
      </c>
      <c r="C579" s="81" t="s">
        <v>627</v>
      </c>
      <c r="D579" s="27" t="s">
        <v>200</v>
      </c>
      <c r="E579" s="109">
        <v>25.49</v>
      </c>
      <c r="G579" s="30"/>
      <c r="H579" s="93"/>
    </row>
    <row r="580" spans="1:8" x14ac:dyDescent="0.2">
      <c r="A580" s="27" t="s">
        <v>34</v>
      </c>
      <c r="B580" s="27">
        <v>40312</v>
      </c>
      <c r="C580" s="81" t="s">
        <v>628</v>
      </c>
      <c r="D580" s="27" t="s">
        <v>44</v>
      </c>
      <c r="E580" s="109">
        <v>18.489999999999998</v>
      </c>
      <c r="F580" s="30"/>
      <c r="G580" s="30"/>
      <c r="H580" s="93"/>
    </row>
    <row r="581" spans="1:8" x14ac:dyDescent="0.2">
      <c r="A581" s="27" t="s">
        <v>34</v>
      </c>
      <c r="B581" s="27">
        <v>40313</v>
      </c>
      <c r="C581" s="81" t="s">
        <v>628</v>
      </c>
      <c r="D581" s="27" t="s">
        <v>200</v>
      </c>
      <c r="E581" s="109">
        <v>38.99</v>
      </c>
      <c r="F581" s="30"/>
      <c r="G581" s="30"/>
      <c r="H581" s="93"/>
    </row>
    <row r="582" spans="1:8" x14ac:dyDescent="0.2">
      <c r="A582" s="27" t="s">
        <v>71</v>
      </c>
      <c r="B582" s="27">
        <v>15590</v>
      </c>
      <c r="C582" s="81" t="s">
        <v>629</v>
      </c>
      <c r="D582" s="27" t="s">
        <v>247</v>
      </c>
      <c r="E582" s="109">
        <v>11.49</v>
      </c>
      <c r="G582" s="30"/>
      <c r="H582" s="93"/>
    </row>
    <row r="583" spans="1:8" x14ac:dyDescent="0.2">
      <c r="A583" s="27" t="s">
        <v>71</v>
      </c>
      <c r="B583" s="27">
        <v>15604</v>
      </c>
      <c r="C583" s="81" t="s">
        <v>629</v>
      </c>
      <c r="D583" s="27" t="s">
        <v>630</v>
      </c>
      <c r="E583" s="109">
        <v>18.489999999999998</v>
      </c>
      <c r="G583" s="30"/>
      <c r="H583" s="93"/>
    </row>
    <row r="584" spans="1:8" x14ac:dyDescent="0.2">
      <c r="A584" s="27" t="s">
        <v>71</v>
      </c>
      <c r="B584" s="27">
        <v>6919</v>
      </c>
      <c r="C584" s="81" t="s">
        <v>631</v>
      </c>
      <c r="D584" s="27" t="s">
        <v>285</v>
      </c>
      <c r="E584" s="109">
        <v>11.49</v>
      </c>
      <c r="G584" s="30"/>
      <c r="H584" s="93"/>
    </row>
    <row r="585" spans="1:8" x14ac:dyDescent="0.2">
      <c r="A585" s="26" t="s">
        <v>71</v>
      </c>
      <c r="B585" s="43">
        <v>13608</v>
      </c>
      <c r="C585" s="80" t="s">
        <v>632</v>
      </c>
      <c r="D585" s="26" t="s">
        <v>429</v>
      </c>
      <c r="E585" s="109">
        <v>17.989999999999998</v>
      </c>
      <c r="G585" s="30"/>
      <c r="H585" s="93"/>
    </row>
    <row r="586" spans="1:8" x14ac:dyDescent="0.2">
      <c r="A586" s="27" t="s">
        <v>71</v>
      </c>
      <c r="B586" s="27" t="s">
        <v>633</v>
      </c>
      <c r="C586" s="81" t="s">
        <v>634</v>
      </c>
      <c r="D586" s="27" t="s">
        <v>95</v>
      </c>
      <c r="E586" s="109">
        <v>7.99</v>
      </c>
      <c r="G586" s="30"/>
      <c r="H586" s="93"/>
    </row>
    <row r="587" spans="1:8" x14ac:dyDescent="0.2">
      <c r="A587" s="27" t="s">
        <v>71</v>
      </c>
      <c r="B587" s="27">
        <v>15836</v>
      </c>
      <c r="C587" s="81" t="s">
        <v>635</v>
      </c>
      <c r="D587" s="27" t="s">
        <v>630</v>
      </c>
      <c r="E587" s="109">
        <v>22.99</v>
      </c>
      <c r="G587" s="30"/>
      <c r="H587" s="93"/>
    </row>
    <row r="588" spans="1:8" x14ac:dyDescent="0.2">
      <c r="A588" s="27" t="s">
        <v>152</v>
      </c>
      <c r="B588" s="27">
        <v>11750</v>
      </c>
      <c r="C588" s="81" t="s">
        <v>636</v>
      </c>
      <c r="D588" s="27" t="s">
        <v>64</v>
      </c>
      <c r="E588" s="109">
        <v>11.49</v>
      </c>
      <c r="G588" s="30"/>
      <c r="H588" s="93"/>
    </row>
    <row r="589" spans="1:8" x14ac:dyDescent="0.2">
      <c r="A589" s="27" t="s">
        <v>152</v>
      </c>
      <c r="B589" s="96">
        <v>11923</v>
      </c>
      <c r="C589" s="78" t="s">
        <v>636</v>
      </c>
      <c r="D589" s="27" t="s">
        <v>171</v>
      </c>
      <c r="E589" s="109">
        <v>27.49</v>
      </c>
      <c r="G589" s="30"/>
      <c r="H589" s="93"/>
    </row>
    <row r="590" spans="1:8" x14ac:dyDescent="0.2">
      <c r="A590" s="27" t="s">
        <v>54</v>
      </c>
      <c r="B590" s="28">
        <v>8450</v>
      </c>
      <c r="C590" s="81" t="s">
        <v>637</v>
      </c>
      <c r="D590" s="27" t="s">
        <v>638</v>
      </c>
      <c r="E590" s="109">
        <v>34.99</v>
      </c>
      <c r="G590" s="30"/>
      <c r="H590" s="93"/>
    </row>
    <row r="591" spans="1:8" x14ac:dyDescent="0.2">
      <c r="A591" s="27" t="s">
        <v>152</v>
      </c>
      <c r="B591" s="27">
        <v>15350</v>
      </c>
      <c r="C591" s="81" t="s">
        <v>639</v>
      </c>
      <c r="D591" s="27" t="s">
        <v>47</v>
      </c>
      <c r="E591" s="109">
        <v>20.49</v>
      </c>
      <c r="G591" s="30"/>
      <c r="H591" s="93"/>
    </row>
    <row r="592" spans="1:8" x14ac:dyDescent="0.2">
      <c r="A592" s="27" t="s">
        <v>152</v>
      </c>
      <c r="B592" s="27">
        <v>17870</v>
      </c>
      <c r="C592" s="81" t="s">
        <v>639</v>
      </c>
      <c r="D592" s="27" t="s">
        <v>64</v>
      </c>
      <c r="E592" s="109">
        <v>11.49</v>
      </c>
      <c r="G592" s="30"/>
      <c r="H592" s="93"/>
    </row>
    <row r="593" spans="1:8" x14ac:dyDescent="0.2">
      <c r="A593" s="27" t="s">
        <v>158</v>
      </c>
      <c r="B593" s="27">
        <v>17850</v>
      </c>
      <c r="C593" s="81" t="s">
        <v>640</v>
      </c>
      <c r="D593" s="27" t="s">
        <v>64</v>
      </c>
      <c r="E593" s="109">
        <v>11.49</v>
      </c>
      <c r="G593" s="30"/>
      <c r="H593" s="93"/>
    </row>
    <row r="594" spans="1:8" x14ac:dyDescent="0.2">
      <c r="A594" s="27" t="s">
        <v>696</v>
      </c>
      <c r="B594" s="27">
        <v>14721</v>
      </c>
      <c r="C594" s="81" t="s">
        <v>699</v>
      </c>
      <c r="D594" s="27" t="s">
        <v>70</v>
      </c>
      <c r="E594" s="109">
        <v>16.989999999999998</v>
      </c>
    </row>
    <row r="595" spans="1:8" x14ac:dyDescent="0.2">
      <c r="A595" s="27" t="s">
        <v>696</v>
      </c>
      <c r="B595" s="28">
        <v>14719</v>
      </c>
      <c r="C595" s="81" t="s">
        <v>699</v>
      </c>
      <c r="D595" s="27" t="s">
        <v>114</v>
      </c>
      <c r="E595" s="109">
        <v>16.989999999999998</v>
      </c>
    </row>
    <row r="596" spans="1:8" x14ac:dyDescent="0.2">
      <c r="A596" s="27" t="s">
        <v>54</v>
      </c>
      <c r="B596" s="28">
        <v>18100</v>
      </c>
      <c r="C596" s="81" t="s">
        <v>641</v>
      </c>
      <c r="D596" s="27" t="s">
        <v>64</v>
      </c>
      <c r="E596" s="109">
        <v>11.99</v>
      </c>
    </row>
    <row r="597" spans="1:8" x14ac:dyDescent="0.2">
      <c r="A597" s="27" t="s">
        <v>34</v>
      </c>
      <c r="B597" s="28">
        <v>5006</v>
      </c>
      <c r="C597" s="81" t="s">
        <v>642</v>
      </c>
      <c r="D597" s="27" t="s">
        <v>38</v>
      </c>
      <c r="E597" s="109">
        <v>10.99</v>
      </c>
    </row>
    <row r="598" spans="1:8" x14ac:dyDescent="0.2">
      <c r="A598" s="27" t="s">
        <v>34</v>
      </c>
      <c r="B598" s="28">
        <v>41091</v>
      </c>
      <c r="C598" s="81" t="s">
        <v>643</v>
      </c>
      <c r="D598" s="27" t="s">
        <v>44</v>
      </c>
      <c r="E598" s="109">
        <v>9.49</v>
      </c>
    </row>
    <row r="599" spans="1:8" x14ac:dyDescent="0.2">
      <c r="A599" s="26" t="s">
        <v>34</v>
      </c>
      <c r="B599" s="95">
        <v>13701</v>
      </c>
      <c r="C599" s="80" t="s">
        <v>644</v>
      </c>
      <c r="D599" s="26" t="s">
        <v>429</v>
      </c>
      <c r="E599" s="109">
        <v>17.989999999999998</v>
      </c>
    </row>
    <row r="600" spans="1:8" x14ac:dyDescent="0.2">
      <c r="A600" s="27" t="s">
        <v>34</v>
      </c>
      <c r="B600" s="28">
        <v>41092</v>
      </c>
      <c r="C600" s="81" t="s">
        <v>645</v>
      </c>
      <c r="D600" s="27" t="s">
        <v>646</v>
      </c>
      <c r="E600" s="109">
        <v>6.99</v>
      </c>
    </row>
    <row r="601" spans="1:8" x14ac:dyDescent="0.2">
      <c r="A601" s="37"/>
      <c r="B601" s="105">
        <v>12640</v>
      </c>
      <c r="C601" s="110" t="s">
        <v>652</v>
      </c>
      <c r="D601" s="37"/>
      <c r="E601" s="109" t="e">
        <v>#N/A</v>
      </c>
      <c r="F601" s="30"/>
      <c r="G601" s="30"/>
      <c r="H601" s="93"/>
    </row>
    <row r="602" spans="1:8" x14ac:dyDescent="0.2">
      <c r="A602" s="37"/>
      <c r="B602" s="105">
        <v>12758</v>
      </c>
      <c r="C602" s="110" t="s">
        <v>651</v>
      </c>
      <c r="D602" s="37"/>
      <c r="E602" s="109" t="e">
        <v>#N/A</v>
      </c>
      <c r="F602" s="30"/>
      <c r="G602" s="30"/>
      <c r="H602" s="93"/>
    </row>
    <row r="603" spans="1:8" x14ac:dyDescent="0.2">
      <c r="A603" s="37"/>
      <c r="B603" s="105">
        <v>12201</v>
      </c>
      <c r="C603" s="110" t="s">
        <v>650</v>
      </c>
      <c r="D603" s="37"/>
      <c r="E603" s="109" t="e">
        <v>#N/A</v>
      </c>
      <c r="F603" s="30"/>
      <c r="G603" s="30"/>
      <c r="H603" s="93"/>
    </row>
    <row r="604" spans="1:8" x14ac:dyDescent="0.2">
      <c r="A604" s="37"/>
      <c r="B604" s="105">
        <v>13055</v>
      </c>
      <c r="C604" s="110" t="s">
        <v>653</v>
      </c>
      <c r="D604" s="37"/>
      <c r="E604" s="109" t="e">
        <v>#N/A</v>
      </c>
      <c r="F604" s="30"/>
      <c r="G604" s="30"/>
      <c r="H604" s="93"/>
    </row>
    <row r="605" spans="1:8" x14ac:dyDescent="0.2">
      <c r="A605" s="37"/>
      <c r="B605" s="105">
        <v>66839</v>
      </c>
      <c r="C605" s="110" t="s">
        <v>654</v>
      </c>
      <c r="D605" s="37"/>
      <c r="E605" s="109" t="e">
        <v>#N/A</v>
      </c>
      <c r="F605" s="30"/>
      <c r="G605" s="30"/>
      <c r="H605" s="93"/>
    </row>
    <row r="606" spans="1:8" x14ac:dyDescent="0.2">
      <c r="A606" s="37"/>
      <c r="B606" s="105">
        <v>10753</v>
      </c>
      <c r="C606" s="110" t="s">
        <v>656</v>
      </c>
      <c r="D606" s="37"/>
      <c r="E606" s="109" t="e">
        <v>#N/A</v>
      </c>
      <c r="F606" s="30"/>
      <c r="G606" s="30"/>
      <c r="H606" s="93"/>
    </row>
    <row r="607" spans="1:8" x14ac:dyDescent="0.2">
      <c r="A607" s="37"/>
      <c r="B607" s="105">
        <v>11000440</v>
      </c>
      <c r="C607" s="110" t="s">
        <v>655</v>
      </c>
      <c r="D607" s="37"/>
      <c r="E607" s="109" t="e">
        <v>#N/A</v>
      </c>
      <c r="F607" s="30"/>
      <c r="G607" s="30"/>
      <c r="H607" s="93"/>
    </row>
  </sheetData>
  <autoFilter ref="A1:H607" xr:uid="{9D0F5FD8-2832-484A-A4D3-C3FA6C68F7D1}"/>
  <sortState xmlns:xlrd2="http://schemas.microsoft.com/office/spreadsheetml/2017/richdata2" ref="A2:H607">
    <sortCondition descending="1" sortBy="cellColor" ref="B2:B607" dxfId="11"/>
  </sortState>
  <conditionalFormatting sqref="B1:B1048576">
    <cfRule type="duplicateValues" dxfId="1" priority="2"/>
  </conditionalFormatting>
  <pageMargins left="0.2" right="0.2" top="0.5" bottom="0.2" header="0.3" footer="0.3"/>
  <pageSetup scale="85" fitToWidth="2" fitToHeight="0" orientation="landscape" r:id="rId1"/>
  <customProperties>
    <customPr name="_pios_id" r:id="rId2"/>
    <customPr name="IbpWorksheetKeyString_GU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A257923E91354FA894EAECAF62B5D0" ma:contentTypeVersion="12" ma:contentTypeDescription="Create a new document." ma:contentTypeScope="" ma:versionID="dc0804c4ee3a87a1b701c7659c4252dd">
  <xsd:schema xmlns:xsd="http://www.w3.org/2001/XMLSchema" xmlns:xs="http://www.w3.org/2001/XMLSchema" xmlns:p="http://schemas.microsoft.com/office/2006/metadata/properties" xmlns:ns2="584a88c6-f23f-4e82-a88d-51c60f0cb323" xmlns:ns3="2c2248f0-05a9-43d2-84d8-08e19530197f" targetNamespace="http://schemas.microsoft.com/office/2006/metadata/properties" ma:root="true" ma:fieldsID="ee6ee7f995c2f9e46fffa611c501ffd7" ns2:_="" ns3:_="">
    <xsd:import namespace="584a88c6-f23f-4e82-a88d-51c60f0cb323"/>
    <xsd:import namespace="2c2248f0-05a9-43d2-84d8-08e19530197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4a88c6-f23f-4e82-a88d-51c60f0cb3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c2248f0-05a9-43d2-84d8-08e19530197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E89391-CB3C-4084-AFEE-874CF3CD43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4a88c6-f23f-4e82-a88d-51c60f0cb323"/>
    <ds:schemaRef ds:uri="2c2248f0-05a9-43d2-84d8-08e1953019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4E8F84-7577-4D51-9963-BDA0BC8597D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D4A7B6E-18EB-40C2-828D-CB7BC64014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Sales Order</vt:lpstr>
      <vt:lpstr>Product Info</vt:lpstr>
      <vt:lpstr>'Product Info'!Print_Area</vt:lpstr>
      <vt:lpstr>'Sales Order'!Print_Area</vt:lpstr>
      <vt:lpstr>'Product Info'!Print_Titles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Molly Bloomer</dc:creator>
  <cp:keywords/>
  <dc:description/>
  <cp:lastModifiedBy>Peg Brault</cp:lastModifiedBy>
  <cp:revision/>
  <dcterms:created xsi:type="dcterms:W3CDTF">2017-07-19T12:15:48Z</dcterms:created>
  <dcterms:modified xsi:type="dcterms:W3CDTF">2024-04-05T19:45:52Z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0x01010021A257923E91354FA894EAECAF62B5D0</vt:lpwstr>
  </property>
</Properties>
</file>