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coastseeds\Downloads\"/>
    </mc:Choice>
  </mc:AlternateContent>
  <xr:revisionPtr revIDLastSave="0" documentId="13_ncr:1_{A48A32E5-2BF2-4762-B2C2-63C908B2D302}" xr6:coauthVersionLast="47" xr6:coauthVersionMax="47" xr10:uidLastSave="{00000000-0000-0000-0000-000000000000}"/>
  <bookViews>
    <workbookView xWindow="10536" yWindow="-12504" windowWidth="19080" windowHeight="10596" xr2:uid="{90F45F7F-491D-4930-8392-77BF5DA138E2}"/>
  </bookViews>
  <sheets>
    <sheet name="Fundraising-Participant Order" sheetId="1" r:id="rId1"/>
    <sheet name="Validatio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E51" i="1"/>
  <c r="E50" i="1"/>
  <c r="E49" i="1"/>
  <c r="E48" i="1"/>
  <c r="E47" i="1"/>
  <c r="E46" i="1"/>
  <c r="E45" i="1"/>
  <c r="E44" i="1"/>
  <c r="E43" i="1"/>
  <c r="E42" i="1"/>
  <c r="E41" i="1"/>
  <c r="K40" i="1"/>
  <c r="E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E29" i="1"/>
  <c r="K27" i="1"/>
  <c r="E28" i="1"/>
  <c r="K26" i="1"/>
  <c r="E27" i="1"/>
  <c r="K25" i="1"/>
  <c r="E26" i="1"/>
  <c r="K24" i="1"/>
  <c r="K42" i="1"/>
  <c r="E25" i="1"/>
  <c r="K23" i="1"/>
  <c r="E24" i="1"/>
  <c r="K22" i="1"/>
  <c r="E23" i="1"/>
  <c r="K28" i="1"/>
  <c r="E22" i="1"/>
  <c r="K21" i="1"/>
  <c r="E21" i="1"/>
  <c r="K20" i="1"/>
  <c r="E20" i="1"/>
  <c r="E19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43" i="1"/>
  <c r="K45" i="1"/>
</calcChain>
</file>

<file path=xl/sharedStrings.xml><?xml version="1.0" encoding="utf-8"?>
<sst xmlns="http://schemas.openxmlformats.org/spreadsheetml/2006/main" count="198" uniqueCount="182">
  <si>
    <t>Product #</t>
  </si>
  <si>
    <t>Vegetable/ Fruit Varieties</t>
  </si>
  <si>
    <t>Price</t>
  </si>
  <si>
    <t>Qty</t>
  </si>
  <si>
    <t>Total</t>
  </si>
  <si>
    <t>Herbs</t>
  </si>
  <si>
    <t>BN111A</t>
  </si>
  <si>
    <t>Tricolour Bean Blend (Bush)</t>
  </si>
  <si>
    <t>HR1011A</t>
  </si>
  <si>
    <t>Kitchen Blend Basil</t>
  </si>
  <si>
    <t>HR1017A</t>
  </si>
  <si>
    <t>Emily Basil</t>
  </si>
  <si>
    <t>BN130A</t>
  </si>
  <si>
    <t>HR1037A</t>
  </si>
  <si>
    <t>Borage</t>
  </si>
  <si>
    <t>BR181A</t>
  </si>
  <si>
    <t>Green Magic Broccoli</t>
  </si>
  <si>
    <t>HR1065A</t>
  </si>
  <si>
    <t>Chives</t>
  </si>
  <si>
    <t>BT166A</t>
  </si>
  <si>
    <t>Red Ace Beet</t>
  </si>
  <si>
    <t>HR1073A</t>
  </si>
  <si>
    <t>Santo Long Standing Cilantro</t>
  </si>
  <si>
    <t>BT171A</t>
  </si>
  <si>
    <t>Beet Blend</t>
  </si>
  <si>
    <t>HR1076A</t>
  </si>
  <si>
    <t>Wild Bergamot</t>
  </si>
  <si>
    <t>HR1086A</t>
  </si>
  <si>
    <t>CF306A</t>
  </si>
  <si>
    <t>Amazing Cauliflower</t>
  </si>
  <si>
    <t>HR1090A</t>
  </si>
  <si>
    <t>Peppermint</t>
  </si>
  <si>
    <t>CN369A</t>
  </si>
  <si>
    <t>Peaches and Cream Corn</t>
  </si>
  <si>
    <t>HR1096A</t>
  </si>
  <si>
    <t>Dwarf Munstead Lavender</t>
  </si>
  <si>
    <t>CR279A</t>
  </si>
  <si>
    <t>Rainbow Blend Carrots</t>
  </si>
  <si>
    <t>PL571A</t>
  </si>
  <si>
    <t>Dark Green Italian Parsley</t>
  </si>
  <si>
    <t>CR296A</t>
  </si>
  <si>
    <t>Scarlet Nantes Carrots</t>
  </si>
  <si>
    <t>CU381A</t>
  </si>
  <si>
    <t>Patio Snacker Cucumber</t>
  </si>
  <si>
    <t>Flowers</t>
  </si>
  <si>
    <t>CU392A</t>
  </si>
  <si>
    <t>Tasty Green Cucumber</t>
  </si>
  <si>
    <t>FL2403A</t>
  </si>
  <si>
    <t>Sensation Mix Cosmos</t>
  </si>
  <si>
    <t>KL419A</t>
  </si>
  <si>
    <t>Summer Kale Blend</t>
  </si>
  <si>
    <t>FL2948A</t>
  </si>
  <si>
    <t>Brocade Marigold</t>
  </si>
  <si>
    <t>KL420A</t>
  </si>
  <si>
    <t>Winter Kale Blend</t>
  </si>
  <si>
    <t>LT455A</t>
  </si>
  <si>
    <t>Super Gourmet Salad</t>
  </si>
  <si>
    <t>FL3141A</t>
  </si>
  <si>
    <t>Iceland Poppies</t>
  </si>
  <si>
    <t>LT476A</t>
  </si>
  <si>
    <t>Little Gem</t>
  </si>
  <si>
    <t>FL3205A</t>
  </si>
  <si>
    <t>Patio Mix Sweet Peas</t>
  </si>
  <si>
    <t>LT490A</t>
  </si>
  <si>
    <t>Tom Thumb</t>
  </si>
  <si>
    <t>FL3265A</t>
  </si>
  <si>
    <t>Peredovick Sunflowers</t>
  </si>
  <si>
    <t>MG108A</t>
  </si>
  <si>
    <t>Three Week Blend Microgreens</t>
  </si>
  <si>
    <t>FL3267A</t>
  </si>
  <si>
    <t>Music Box</t>
  </si>
  <si>
    <t>MG592A</t>
  </si>
  <si>
    <t>Microgreen Pea Shoots</t>
  </si>
  <si>
    <t>Fl3285A</t>
  </si>
  <si>
    <t>Late Spenser Blend Sweet Peas</t>
  </si>
  <si>
    <t>ML502A</t>
  </si>
  <si>
    <t>Earlichamp Melon</t>
  </si>
  <si>
    <t>FL3505A</t>
  </si>
  <si>
    <t>Giant Blue Point Zinnia</t>
  </si>
  <si>
    <t>MS489A</t>
  </si>
  <si>
    <t>West Coast Market Mix</t>
  </si>
  <si>
    <t>Wildflowers</t>
  </si>
  <si>
    <t>MS504A</t>
  </si>
  <si>
    <t>Astro Organic</t>
  </si>
  <si>
    <t>FL3444A</t>
  </si>
  <si>
    <t>Hummingbird Blend</t>
  </si>
  <si>
    <t>MU527A</t>
  </si>
  <si>
    <t>Joi Choi (Pac choi)</t>
  </si>
  <si>
    <t>FL3446A</t>
  </si>
  <si>
    <t>Pacific Northwest Blend</t>
  </si>
  <si>
    <t>FL3446R</t>
  </si>
  <si>
    <t>Pacific Northwest - Sprinkle Bag</t>
  </si>
  <si>
    <t>ON570A</t>
  </si>
  <si>
    <t>Ailsa Craig onion</t>
  </si>
  <si>
    <t>FL3450A</t>
  </si>
  <si>
    <t>Deer Resistant Blend</t>
  </si>
  <si>
    <t>PE598A</t>
  </si>
  <si>
    <t>Oregon Sugar Pod II</t>
  </si>
  <si>
    <t>FL3450R</t>
  </si>
  <si>
    <t>Deer Resistant - Sprinkle Bag</t>
  </si>
  <si>
    <t>FL3451A</t>
  </si>
  <si>
    <t>Butterfly Blend</t>
  </si>
  <si>
    <t>PE620A</t>
  </si>
  <si>
    <t>Green Arrow Shelling Peas</t>
  </si>
  <si>
    <t>FL3451R</t>
  </si>
  <si>
    <t>Butterfly Blend - Sprinkle Bag</t>
  </si>
  <si>
    <t>PP620A</t>
  </si>
  <si>
    <t>California Wonder Peppers</t>
  </si>
  <si>
    <t>FL3454A</t>
  </si>
  <si>
    <t>Alternative Lawn Blend</t>
  </si>
  <si>
    <t>PP647A</t>
  </si>
  <si>
    <t>Jalepeno Peppers</t>
  </si>
  <si>
    <t>FL3454R</t>
  </si>
  <si>
    <t>Alternative Lawn- Sprinkle Bag</t>
  </si>
  <si>
    <t>PU662A</t>
  </si>
  <si>
    <t>Dill's Atlantic Giant</t>
  </si>
  <si>
    <t>Bee Garden Blend</t>
  </si>
  <si>
    <t>RD674A</t>
  </si>
  <si>
    <t>Easter Egg Radish</t>
  </si>
  <si>
    <t>FL3872A</t>
  </si>
  <si>
    <t>Bumble Bee Blend</t>
  </si>
  <si>
    <t>SP713A</t>
  </si>
  <si>
    <t>Monstrueux di Viroflay</t>
  </si>
  <si>
    <t>SQ710A</t>
  </si>
  <si>
    <t>Black Beauty Zucchini</t>
  </si>
  <si>
    <t>SQ716A</t>
  </si>
  <si>
    <t>Sunburst  Scallopini Squash</t>
  </si>
  <si>
    <t>SQ745A</t>
  </si>
  <si>
    <t>Early Butternut Squash</t>
  </si>
  <si>
    <t>SS200R</t>
  </si>
  <si>
    <t>Fantastic 4 Sprouting Collection</t>
  </si>
  <si>
    <t>SS250A</t>
  </si>
  <si>
    <t>Salad Sprouting Seeds Organic</t>
  </si>
  <si>
    <t>Shipping information (including contact name and number):</t>
  </si>
  <si>
    <t>TM759A</t>
  </si>
  <si>
    <t>Super Fantastic Tomatoes</t>
  </si>
  <si>
    <t>TM781A</t>
  </si>
  <si>
    <t>Sweet Million Cherry Tomatoes</t>
  </si>
  <si>
    <t>`TM784A</t>
  </si>
  <si>
    <t>Amish Paste Tomatoes</t>
  </si>
  <si>
    <t>TM786A</t>
  </si>
  <si>
    <t>Sungold Cherry Tomatoes</t>
  </si>
  <si>
    <t>Province of order:</t>
  </si>
  <si>
    <t>Name of Group:</t>
  </si>
  <si>
    <t>Organizer:</t>
  </si>
  <si>
    <t>Contact:</t>
  </si>
  <si>
    <t>Due Date:</t>
  </si>
  <si>
    <t>Saskatchewan</t>
  </si>
  <si>
    <t>2022 Fundraising Program - Participant Order Form</t>
  </si>
  <si>
    <t>CB272A</t>
  </si>
  <si>
    <t>Tiara F1 Cabbage</t>
  </si>
  <si>
    <t>SW763A</t>
  </si>
  <si>
    <t>Peppermint Chard</t>
  </si>
  <si>
    <t>Sugar Ann</t>
  </si>
  <si>
    <t>PE617A</t>
  </si>
  <si>
    <t>Eiffel (Green Onion)</t>
  </si>
  <si>
    <t>ON556A</t>
  </si>
  <si>
    <t>FL3886A</t>
  </si>
  <si>
    <t>Bloody Mary Nasturtium</t>
  </si>
  <si>
    <t>British Columbia</t>
  </si>
  <si>
    <t>GST</t>
  </si>
  <si>
    <t>Alberta</t>
  </si>
  <si>
    <t>Manitoba</t>
  </si>
  <si>
    <t>GST on vegetables and herbs; GST and PST on flowers</t>
  </si>
  <si>
    <t>Ontario</t>
  </si>
  <si>
    <t>HST</t>
  </si>
  <si>
    <t>Quebec</t>
  </si>
  <si>
    <t>New Brunswick</t>
  </si>
  <si>
    <t>Nova Scotia</t>
  </si>
  <si>
    <t>Newfoundland &amp; Labrador</t>
  </si>
  <si>
    <t>Prince Edward Island</t>
  </si>
  <si>
    <t>Northwest Territories</t>
  </si>
  <si>
    <t>Yukon Territories</t>
  </si>
  <si>
    <t>Nunavut</t>
  </si>
  <si>
    <t>Total Sales</t>
  </si>
  <si>
    <t>PST</t>
  </si>
  <si>
    <t>Total to remit to organizer</t>
  </si>
  <si>
    <t>GST/HST</t>
  </si>
  <si>
    <t>Dukat Dill</t>
  </si>
  <si>
    <t>Scarlet Emperor</t>
  </si>
  <si>
    <t>BN168A</t>
  </si>
  <si>
    <t>Ferrari (Bush)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</si>
</sst>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#,##0.00_ ;\-#,##0.00\ 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61">
    <xf numFmtId="0" fontId="0" fillId="0" borderId="0" xfId="0"/>
    <xf numFmtId="0" fontId="12" fillId="0" borderId="0" xfId="0" applyFont="1" applyAlignment="1" applyProtection="1">
      <alignment horizontal="center"/>
      <protection locked="0"/>
    </xf>
    <xf numFmtId="0" fontId="14" fillId="0" borderId="0" xfId="2" applyFont="1"/>
    <xf numFmtId="9" fontId="14" fillId="0" borderId="0" xfId="2" applyNumberFormat="1" applyFont="1"/>
    <xf numFmtId="0" fontId="13" fillId="0" borderId="0" xfId="2"/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8" fillId="0" borderId="21" xfId="0" applyFont="1" applyBorder="1" applyProtection="1"/>
    <xf numFmtId="0" fontId="8" fillId="0" borderId="22" xfId="0" applyFont="1" applyBorder="1" applyProtection="1"/>
    <xf numFmtId="0" fontId="8" fillId="0" borderId="23" xfId="0" applyFont="1" applyBorder="1" applyProtection="1"/>
    <xf numFmtId="0" fontId="12" fillId="0" borderId="0" xfId="0" applyFont="1" applyProtection="1"/>
    <xf numFmtId="0" fontId="0" fillId="0" borderId="0" xfId="0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4" fillId="0" borderId="12" xfId="0" applyFont="1" applyBorder="1" applyProtection="1"/>
    <xf numFmtId="0" fontId="5" fillId="0" borderId="12" xfId="1" applyNumberFormat="1" applyFont="1" applyBorder="1" applyProtection="1"/>
    <xf numFmtId="0" fontId="4" fillId="0" borderId="1" xfId="0" applyFont="1" applyBorder="1" applyProtection="1"/>
    <xf numFmtId="0" fontId="5" fillId="0" borderId="1" xfId="1" applyNumberFormat="1" applyFont="1" applyBorder="1" applyProtection="1"/>
    <xf numFmtId="0" fontId="2" fillId="0" borderId="15" xfId="0" applyFont="1" applyBorder="1" applyProtection="1"/>
    <xf numFmtId="165" fontId="5" fillId="0" borderId="12" xfId="1" applyNumberFormat="1" applyFont="1" applyBorder="1" applyProtection="1"/>
    <xf numFmtId="165" fontId="5" fillId="0" borderId="1" xfId="1" applyNumberFormat="1" applyFont="1" applyBorder="1" applyProtection="1"/>
    <xf numFmtId="0" fontId="3" fillId="0" borderId="0" xfId="0" applyFont="1" applyProtection="1"/>
    <xf numFmtId="0" fontId="5" fillId="0" borderId="0" xfId="0" applyFont="1" applyProtection="1"/>
    <xf numFmtId="165" fontId="5" fillId="0" borderId="12" xfId="0" applyNumberFormat="1" applyFont="1" applyBorder="1" applyProtection="1"/>
    <xf numFmtId="0" fontId="2" fillId="0" borderId="1" xfId="0" applyFont="1" applyBorder="1" applyProtection="1"/>
    <xf numFmtId="0" fontId="5" fillId="0" borderId="1" xfId="0" applyFont="1" applyBorder="1" applyProtection="1"/>
    <xf numFmtId="0" fontId="3" fillId="0" borderId="1" xfId="0" applyFont="1" applyBorder="1" applyProtection="1"/>
    <xf numFmtId="0" fontId="6" fillId="0" borderId="1" xfId="0" applyFont="1" applyBorder="1" applyProtection="1"/>
    <xf numFmtId="165" fontId="5" fillId="0" borderId="1" xfId="0" applyNumberFormat="1" applyFont="1" applyBorder="1" applyProtection="1"/>
    <xf numFmtId="166" fontId="15" fillId="0" borderId="8" xfId="0" applyNumberFormat="1" applyFont="1" applyBorder="1" applyAlignment="1" applyProtection="1"/>
    <xf numFmtId="164" fontId="7" fillId="0" borderId="2" xfId="0" applyNumberFormat="1" applyFont="1" applyBorder="1" applyAlignment="1" applyProtection="1"/>
    <xf numFmtId="164" fontId="7" fillId="0" borderId="0" xfId="0" applyNumberFormat="1" applyFont="1" applyAlignment="1" applyProtection="1"/>
    <xf numFmtId="0" fontId="15" fillId="0" borderId="3" xfId="0" applyFont="1" applyBorder="1" applyAlignment="1" applyProtection="1">
      <alignment vertical="top"/>
      <protection locked="0"/>
    </xf>
    <xf numFmtId="0" fontId="16" fillId="0" borderId="4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0" fillId="0" borderId="0" xfId="0" applyBorder="1" applyProtection="1">
      <protection locked="0"/>
    </xf>
    <xf numFmtId="0" fontId="16" fillId="0" borderId="7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16" fillId="0" borderId="11" xfId="0" applyFont="1" applyBorder="1" applyProtection="1">
      <protection locked="0"/>
    </xf>
    <xf numFmtId="0" fontId="15" fillId="0" borderId="0" xfId="0" applyFont="1" applyAlignment="1" applyProtection="1">
      <alignment horizontal="right"/>
    </xf>
    <xf numFmtId="0" fontId="10" fillId="0" borderId="16" xfId="0" applyFont="1" applyBorder="1" applyAlignment="1" applyProtection="1">
      <alignment horizontal="center"/>
    </xf>
    <xf numFmtId="0" fontId="11" fillId="0" borderId="17" xfId="0" applyFont="1" applyBorder="1" applyProtection="1"/>
    <xf numFmtId="0" fontId="11" fillId="0" borderId="18" xfId="0" applyFont="1" applyBorder="1" applyProtection="1"/>
    <xf numFmtId="0" fontId="11" fillId="0" borderId="19" xfId="0" applyFont="1" applyBorder="1" applyProtection="1"/>
    <xf numFmtId="0" fontId="11" fillId="0" borderId="0" xfId="0" applyFont="1" applyBorder="1" applyProtection="1"/>
    <xf numFmtId="0" fontId="11" fillId="0" borderId="20" xfId="0" applyFont="1" applyBorder="1" applyProtection="1"/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7" fillId="0" borderId="0" xfId="0" applyFont="1" applyProtection="1"/>
  </cellXfs>
  <cellStyles count="3">
    <cellStyle name="Currency" xfId="1" builtinId="4"/>
    <cellStyle name="Normal" xfId="0" builtinId="0"/>
    <cellStyle name="Normal 2" xfId="2" xr:uid="{B283F67D-47D1-449B-B0A0-8BEAA361B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542925</xdr:colOff>
      <xdr:row>0</xdr:row>
      <xdr:rowOff>95250</xdr:rowOff>
    </xdr:from>
    <xdr:ext cx="847725" cy="4476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90DB8C41-F549-4850-B099-3B12060133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8025" y="95250"/>
          <a:ext cx="847725" cy="4476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76200</xdr:rowOff>
    </xdr:from>
    <xdr:ext cx="6524625" cy="50006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AF7395DF-8C4F-45DA-A34D-8BDE8E1560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76575"/>
          <a:ext cx="6524625" cy="5000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5A6FE-AF8B-4A44-A641-BA586C555BB2}">
  <sheetPr>
    <pageSetUpPr fitToPage="1"/>
  </sheetPr>
  <dimension ref="A1:K52"/>
  <sheetViews>
    <sheetView tabSelected="1" zoomScaleNormal="100" workbookViewId="0">
      <selection activeCell="B8" sqref="B8"/>
    </sheetView>
  </sheetViews>
  <sheetFormatPr defaultColWidth="9.1796875" defaultRowHeight="14.5" x14ac:dyDescent="0.35"/>
  <cols>
    <col min="1" max="1" width="10.26953125" style="6" customWidth="1"/>
    <col min="2" max="2" width="27" style="6" customWidth="1"/>
    <col min="3" max="3" width="9.1796875" style="6"/>
    <col min="4" max="4" width="4.453125" style="6" customWidth="1"/>
    <col min="5" max="5" width="9.1796875" style="6"/>
    <col min="6" max="6" width="2.81640625" style="6" customWidth="1"/>
    <col min="7" max="7" width="9.1796875" style="6"/>
    <col min="8" max="8" width="25.7265625" style="6" customWidth="1"/>
    <col min="9" max="9" width="9.1796875" style="6"/>
    <col min="10" max="10" width="4.453125" style="6" customWidth="1"/>
    <col min="11" max="16384" width="9.1796875" style="6"/>
  </cols>
  <sheetData>
    <row r="1" spans="1:11" x14ac:dyDescent="0.35">
      <c r="A1" s="47" t="s">
        <v>148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x14ac:dyDescent="0.35">
      <c r="A2" s="50"/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5" thickBot="1" x14ac:dyDescent="0.4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.5" x14ac:dyDescent="0.35">
      <c r="A4" s="59" t="s">
        <v>143</v>
      </c>
      <c r="B4" s="59"/>
      <c r="C4" s="59"/>
      <c r="D4" s="59"/>
      <c r="E4" s="59"/>
      <c r="F4" s="1"/>
      <c r="G4" s="59" t="s">
        <v>144</v>
      </c>
      <c r="H4" s="59"/>
      <c r="I4" s="59"/>
      <c r="J4" s="59"/>
      <c r="K4" s="59"/>
    </row>
    <row r="5" spans="1:11" ht="16" thickBot="1" x14ac:dyDescent="0.4">
      <c r="A5" s="53" t="s">
        <v>145</v>
      </c>
      <c r="B5" s="53"/>
      <c r="C5" s="53"/>
      <c r="D5" s="53"/>
      <c r="E5" s="53"/>
      <c r="F5" s="1"/>
      <c r="G5" s="53" t="s">
        <v>146</v>
      </c>
      <c r="H5" s="53"/>
      <c r="I5" s="53"/>
      <c r="J5" s="53"/>
      <c r="K5" s="53"/>
    </row>
    <row r="6" spans="1:11" ht="21.75" customHeight="1" thickTop="1" thickBot="1" x14ac:dyDescent="0.4">
      <c r="A6" s="15" t="s">
        <v>142</v>
      </c>
      <c r="B6" s="16"/>
      <c r="C6" s="56" t="s">
        <v>162</v>
      </c>
      <c r="D6" s="57"/>
      <c r="E6" s="58"/>
      <c r="F6" s="1"/>
      <c r="G6" s="7"/>
      <c r="H6" s="5"/>
      <c r="I6" s="1"/>
      <c r="J6" s="1"/>
      <c r="K6" s="1"/>
    </row>
    <row r="7" spans="1:11" ht="15" thickBot="1" x14ac:dyDescent="0.4">
      <c r="A7" s="17" t="s">
        <v>0</v>
      </c>
      <c r="B7" s="18" t="s">
        <v>1</v>
      </c>
      <c r="C7" s="18" t="s">
        <v>2</v>
      </c>
      <c r="D7" s="18" t="s">
        <v>3</v>
      </c>
      <c r="E7" s="23" t="s">
        <v>4</v>
      </c>
      <c r="F7" s="8"/>
      <c r="G7" s="17" t="s">
        <v>0</v>
      </c>
      <c r="H7" s="18" t="s">
        <v>5</v>
      </c>
      <c r="I7" s="18" t="s">
        <v>2</v>
      </c>
      <c r="J7" s="18" t="s">
        <v>3</v>
      </c>
      <c r="K7" s="23" t="s">
        <v>4</v>
      </c>
    </row>
    <row r="8" spans="1:11" x14ac:dyDescent="0.35">
      <c r="A8" s="19" t="s">
        <v>6</v>
      </c>
      <c r="B8" s="19" t="s">
        <v>7</v>
      </c>
      <c r="C8" s="20">
        <v>3.89</v>
      </c>
      <c r="D8" s="9"/>
      <c r="E8" s="24">
        <f>C8*D8</f>
        <v>0</v>
      </c>
      <c r="F8" s="8"/>
      <c r="G8" s="19" t="s">
        <v>8</v>
      </c>
      <c r="H8" s="19" t="s">
        <v>9</v>
      </c>
      <c r="I8" s="20">
        <v>3.69</v>
      </c>
      <c r="J8" s="9"/>
      <c r="K8" s="28">
        <f>I8*J8</f>
        <v>0</v>
      </c>
    </row>
    <row r="9" spans="1:11" x14ac:dyDescent="0.35">
      <c r="A9" s="21" t="s">
        <v>12</v>
      </c>
      <c r="B9" s="21" t="s">
        <v>179</v>
      </c>
      <c r="C9" s="22">
        <v>4.29</v>
      </c>
      <c r="D9" s="10"/>
      <c r="E9" s="25">
        <f t="shared" ref="E9:E51" si="0">C9*D9</f>
        <v>0</v>
      </c>
      <c r="F9" s="8"/>
      <c r="G9" s="21" t="s">
        <v>10</v>
      </c>
      <c r="H9" s="21" t="s">
        <v>11</v>
      </c>
      <c r="I9" s="22">
        <v>3.29</v>
      </c>
      <c r="J9" s="10"/>
      <c r="K9" s="25">
        <f t="shared" ref="K9:K17" si="1">I9*J9</f>
        <v>0</v>
      </c>
    </row>
    <row r="10" spans="1:11" x14ac:dyDescent="0.35">
      <c r="A10" s="21" t="s">
        <v>180</v>
      </c>
      <c r="B10" s="21" t="s">
        <v>181</v>
      </c>
      <c r="C10" s="22">
        <v>3.49</v>
      </c>
      <c r="D10" s="10"/>
      <c r="E10" s="25">
        <f t="shared" si="0"/>
        <v>0</v>
      </c>
      <c r="F10" s="8"/>
      <c r="G10" s="21" t="s">
        <v>13</v>
      </c>
      <c r="H10" s="21" t="s">
        <v>14</v>
      </c>
      <c r="I10" s="22">
        <v>3.29</v>
      </c>
      <c r="J10" s="10"/>
      <c r="K10" s="25">
        <f t="shared" si="1"/>
        <v>0</v>
      </c>
    </row>
    <row r="11" spans="1:11" x14ac:dyDescent="0.35">
      <c r="A11" s="21" t="s">
        <v>15</v>
      </c>
      <c r="B11" s="21" t="s">
        <v>16</v>
      </c>
      <c r="C11" s="22">
        <v>4.79</v>
      </c>
      <c r="D11" s="10"/>
      <c r="E11" s="25">
        <f t="shared" si="0"/>
        <v>0</v>
      </c>
      <c r="F11" s="8"/>
      <c r="G11" s="21" t="s">
        <v>17</v>
      </c>
      <c r="H11" s="21" t="s">
        <v>18</v>
      </c>
      <c r="I11" s="22">
        <v>3.29</v>
      </c>
      <c r="J11" s="10"/>
      <c r="K11" s="25">
        <f t="shared" si="1"/>
        <v>0</v>
      </c>
    </row>
    <row r="12" spans="1:11" x14ac:dyDescent="0.35">
      <c r="A12" s="21" t="s">
        <v>19</v>
      </c>
      <c r="B12" s="21" t="s">
        <v>20</v>
      </c>
      <c r="C12" s="22">
        <v>3.99</v>
      </c>
      <c r="D12" s="10"/>
      <c r="E12" s="25">
        <f t="shared" si="0"/>
        <v>0</v>
      </c>
      <c r="F12" s="8"/>
      <c r="G12" s="21" t="s">
        <v>21</v>
      </c>
      <c r="H12" s="21" t="s">
        <v>22</v>
      </c>
      <c r="I12" s="22">
        <v>3.29</v>
      </c>
      <c r="J12" s="10"/>
      <c r="K12" s="25">
        <f t="shared" si="1"/>
        <v>0</v>
      </c>
    </row>
    <row r="13" spans="1:11" x14ac:dyDescent="0.35">
      <c r="A13" s="21" t="s">
        <v>23</v>
      </c>
      <c r="B13" s="21" t="s">
        <v>24</v>
      </c>
      <c r="C13" s="22">
        <v>5.29</v>
      </c>
      <c r="D13" s="10"/>
      <c r="E13" s="25">
        <f t="shared" si="0"/>
        <v>0</v>
      </c>
      <c r="F13" s="8"/>
      <c r="G13" s="21" t="s">
        <v>25</v>
      </c>
      <c r="H13" s="21" t="s">
        <v>26</v>
      </c>
      <c r="I13" s="22">
        <v>3.29</v>
      </c>
      <c r="J13" s="10"/>
      <c r="K13" s="25">
        <f t="shared" si="1"/>
        <v>0</v>
      </c>
    </row>
    <row r="14" spans="1:11" x14ac:dyDescent="0.35">
      <c r="A14" s="21" t="s">
        <v>149</v>
      </c>
      <c r="B14" s="21" t="s">
        <v>150</v>
      </c>
      <c r="C14" s="22">
        <v>4.29</v>
      </c>
      <c r="D14" s="10"/>
      <c r="E14" s="25">
        <f t="shared" si="0"/>
        <v>0</v>
      </c>
      <c r="F14" s="8"/>
      <c r="G14" s="21" t="s">
        <v>27</v>
      </c>
      <c r="H14" s="21" t="s">
        <v>178</v>
      </c>
      <c r="I14" s="22">
        <v>3.29</v>
      </c>
      <c r="J14" s="10"/>
      <c r="K14" s="25">
        <f t="shared" si="1"/>
        <v>0</v>
      </c>
    </row>
    <row r="15" spans="1:11" x14ac:dyDescent="0.35">
      <c r="A15" s="21" t="s">
        <v>28</v>
      </c>
      <c r="B15" s="21" t="s">
        <v>29</v>
      </c>
      <c r="C15" s="22">
        <v>3.89</v>
      </c>
      <c r="D15" s="10"/>
      <c r="E15" s="25">
        <f t="shared" si="0"/>
        <v>0</v>
      </c>
      <c r="F15" s="8"/>
      <c r="G15" s="21" t="s">
        <v>30</v>
      </c>
      <c r="H15" s="21" t="s">
        <v>31</v>
      </c>
      <c r="I15" s="22">
        <v>3.29</v>
      </c>
      <c r="J15" s="10"/>
      <c r="K15" s="25">
        <f t="shared" si="1"/>
        <v>0</v>
      </c>
    </row>
    <row r="16" spans="1:11" x14ac:dyDescent="0.35">
      <c r="A16" s="21" t="s">
        <v>32</v>
      </c>
      <c r="B16" s="21" t="s">
        <v>33</v>
      </c>
      <c r="C16" s="22">
        <v>3.69</v>
      </c>
      <c r="D16" s="10"/>
      <c r="E16" s="25">
        <f t="shared" si="0"/>
        <v>0</v>
      </c>
      <c r="F16" s="8"/>
      <c r="G16" s="21" t="s">
        <v>34</v>
      </c>
      <c r="H16" s="21" t="s">
        <v>35</v>
      </c>
      <c r="I16" s="22">
        <v>3.89</v>
      </c>
      <c r="J16" s="10"/>
      <c r="K16" s="25">
        <f t="shared" si="1"/>
        <v>0</v>
      </c>
    </row>
    <row r="17" spans="1:11" x14ac:dyDescent="0.35">
      <c r="A17" s="21" t="s">
        <v>36</v>
      </c>
      <c r="B17" s="21" t="s">
        <v>37</v>
      </c>
      <c r="C17" s="22">
        <v>4.49</v>
      </c>
      <c r="D17" s="10"/>
      <c r="E17" s="25">
        <f t="shared" si="0"/>
        <v>0</v>
      </c>
      <c r="F17" s="8"/>
      <c r="G17" s="21" t="s">
        <v>38</v>
      </c>
      <c r="H17" s="21" t="s">
        <v>39</v>
      </c>
      <c r="I17" s="22">
        <v>3.29</v>
      </c>
      <c r="J17" s="10"/>
      <c r="K17" s="25">
        <f t="shared" si="1"/>
        <v>0</v>
      </c>
    </row>
    <row r="18" spans="1:11" x14ac:dyDescent="0.35">
      <c r="A18" s="21" t="s">
        <v>40</v>
      </c>
      <c r="B18" s="21" t="s">
        <v>41</v>
      </c>
      <c r="C18" s="22">
        <v>3.49</v>
      </c>
      <c r="D18" s="10"/>
      <c r="E18" s="25">
        <f t="shared" si="0"/>
        <v>0</v>
      </c>
      <c r="F18" s="8"/>
      <c r="G18" s="26"/>
      <c r="H18" s="26"/>
      <c r="I18" s="27"/>
      <c r="J18" s="11"/>
      <c r="K18" s="27"/>
    </row>
    <row r="19" spans="1:11" x14ac:dyDescent="0.35">
      <c r="A19" s="21" t="s">
        <v>42</v>
      </c>
      <c r="B19" s="21" t="s">
        <v>43</v>
      </c>
      <c r="C19" s="22">
        <v>4.49</v>
      </c>
      <c r="D19" s="10"/>
      <c r="E19" s="25">
        <f t="shared" si="0"/>
        <v>0</v>
      </c>
      <c r="F19" s="8"/>
      <c r="G19" s="21"/>
      <c r="H19" s="29" t="s">
        <v>44</v>
      </c>
      <c r="I19" s="30"/>
      <c r="J19" s="10"/>
      <c r="K19" s="30"/>
    </row>
    <row r="20" spans="1:11" x14ac:dyDescent="0.35">
      <c r="A20" s="21" t="s">
        <v>45</v>
      </c>
      <c r="B20" s="21" t="s">
        <v>46</v>
      </c>
      <c r="C20" s="22">
        <v>4.29</v>
      </c>
      <c r="D20" s="10"/>
      <c r="E20" s="25">
        <f t="shared" si="0"/>
        <v>0</v>
      </c>
      <c r="F20" s="8"/>
      <c r="G20" s="21" t="s">
        <v>47</v>
      </c>
      <c r="H20" s="21" t="s">
        <v>48</v>
      </c>
      <c r="I20" s="22">
        <v>3.69</v>
      </c>
      <c r="J20" s="10"/>
      <c r="K20" s="33">
        <f>I20*J20</f>
        <v>0</v>
      </c>
    </row>
    <row r="21" spans="1:11" x14ac:dyDescent="0.35">
      <c r="A21" s="21" t="s">
        <v>49</v>
      </c>
      <c r="B21" s="21" t="s">
        <v>50</v>
      </c>
      <c r="C21" s="22">
        <v>3.29</v>
      </c>
      <c r="D21" s="10"/>
      <c r="E21" s="25">
        <f t="shared" si="0"/>
        <v>0</v>
      </c>
      <c r="F21" s="8"/>
      <c r="G21" s="21" t="s">
        <v>51</v>
      </c>
      <c r="H21" s="21" t="s">
        <v>52</v>
      </c>
      <c r="I21" s="22">
        <v>3.29</v>
      </c>
      <c r="J21" s="10"/>
      <c r="K21" s="25">
        <f t="shared" ref="K21:K27" si="2">I21*J21</f>
        <v>0</v>
      </c>
    </row>
    <row r="22" spans="1:11" x14ac:dyDescent="0.35">
      <c r="A22" s="21" t="s">
        <v>53</v>
      </c>
      <c r="B22" s="21" t="s">
        <v>54</v>
      </c>
      <c r="C22" s="22">
        <v>5.59</v>
      </c>
      <c r="D22" s="10"/>
      <c r="E22" s="25">
        <f t="shared" si="0"/>
        <v>0</v>
      </c>
      <c r="F22" s="8"/>
      <c r="G22" s="21" t="s">
        <v>57</v>
      </c>
      <c r="H22" s="21" t="s">
        <v>58</v>
      </c>
      <c r="I22" s="22">
        <v>3.29</v>
      </c>
      <c r="J22" s="10"/>
      <c r="K22" s="25">
        <f t="shared" si="2"/>
        <v>0</v>
      </c>
    </row>
    <row r="23" spans="1:11" x14ac:dyDescent="0.35">
      <c r="A23" s="21" t="s">
        <v>55</v>
      </c>
      <c r="B23" s="21" t="s">
        <v>56</v>
      </c>
      <c r="C23" s="22">
        <v>3.89</v>
      </c>
      <c r="D23" s="10"/>
      <c r="E23" s="25">
        <f t="shared" si="0"/>
        <v>0</v>
      </c>
      <c r="F23" s="8"/>
      <c r="G23" s="21" t="s">
        <v>61</v>
      </c>
      <c r="H23" s="21" t="s">
        <v>62</v>
      </c>
      <c r="I23" s="22">
        <v>4.29</v>
      </c>
      <c r="J23" s="10"/>
      <c r="K23" s="25">
        <f t="shared" si="2"/>
        <v>0</v>
      </c>
    </row>
    <row r="24" spans="1:11" x14ac:dyDescent="0.35">
      <c r="A24" s="21" t="s">
        <v>59</v>
      </c>
      <c r="B24" s="21" t="s">
        <v>60</v>
      </c>
      <c r="C24" s="22">
        <v>3.29</v>
      </c>
      <c r="D24" s="10"/>
      <c r="E24" s="25">
        <f t="shared" si="0"/>
        <v>0</v>
      </c>
      <c r="F24" s="8"/>
      <c r="G24" s="21" t="s">
        <v>65</v>
      </c>
      <c r="H24" s="21" t="s">
        <v>66</v>
      </c>
      <c r="I24" s="22">
        <v>3.29</v>
      </c>
      <c r="J24" s="10">
        <v>15</v>
      </c>
      <c r="K24" s="25">
        <f t="shared" si="2"/>
        <v>49.35</v>
      </c>
    </row>
    <row r="25" spans="1:11" x14ac:dyDescent="0.35">
      <c r="A25" s="21" t="s">
        <v>63</v>
      </c>
      <c r="B25" s="21" t="s">
        <v>64</v>
      </c>
      <c r="C25" s="22">
        <v>3.29</v>
      </c>
      <c r="D25" s="10"/>
      <c r="E25" s="25">
        <f t="shared" si="0"/>
        <v>0</v>
      </c>
      <c r="F25" s="8"/>
      <c r="G25" s="21" t="s">
        <v>69</v>
      </c>
      <c r="H25" s="21" t="s">
        <v>70</v>
      </c>
      <c r="I25" s="22">
        <v>3.99</v>
      </c>
      <c r="J25" s="10"/>
      <c r="K25" s="25">
        <f t="shared" si="2"/>
        <v>0</v>
      </c>
    </row>
    <row r="26" spans="1:11" x14ac:dyDescent="0.35">
      <c r="A26" s="21" t="s">
        <v>67</v>
      </c>
      <c r="B26" s="21" t="s">
        <v>68</v>
      </c>
      <c r="C26" s="22">
        <v>17.989999999999998</v>
      </c>
      <c r="D26" s="10"/>
      <c r="E26" s="25">
        <f t="shared" si="0"/>
        <v>0</v>
      </c>
      <c r="F26" s="8"/>
      <c r="G26" s="21" t="s">
        <v>73</v>
      </c>
      <c r="H26" s="21" t="s">
        <v>74</v>
      </c>
      <c r="I26" s="22">
        <v>3.69</v>
      </c>
      <c r="J26" s="10"/>
      <c r="K26" s="25">
        <f t="shared" si="2"/>
        <v>0</v>
      </c>
    </row>
    <row r="27" spans="1:11" x14ac:dyDescent="0.35">
      <c r="A27" s="21" t="s">
        <v>71</v>
      </c>
      <c r="B27" s="21" t="s">
        <v>72</v>
      </c>
      <c r="C27" s="22">
        <v>5.99</v>
      </c>
      <c r="D27" s="10"/>
      <c r="E27" s="25">
        <f t="shared" si="0"/>
        <v>0</v>
      </c>
      <c r="F27" s="8"/>
      <c r="G27" s="21" t="s">
        <v>77</v>
      </c>
      <c r="H27" s="21" t="s">
        <v>78</v>
      </c>
      <c r="I27" s="22">
        <v>3.29</v>
      </c>
      <c r="J27" s="10"/>
      <c r="K27" s="25">
        <f t="shared" si="2"/>
        <v>0</v>
      </c>
    </row>
    <row r="28" spans="1:11" x14ac:dyDescent="0.35">
      <c r="A28" s="21" t="s">
        <v>75</v>
      </c>
      <c r="B28" s="21" t="s">
        <v>76</v>
      </c>
      <c r="C28" s="22">
        <v>4.49</v>
      </c>
      <c r="D28" s="10"/>
      <c r="E28" s="25">
        <f t="shared" si="0"/>
        <v>0</v>
      </c>
      <c r="F28" s="8"/>
      <c r="G28" s="21" t="s">
        <v>157</v>
      </c>
      <c r="H28" s="21" t="s">
        <v>158</v>
      </c>
      <c r="I28" s="22">
        <v>3.69</v>
      </c>
      <c r="J28" s="10"/>
      <c r="K28" s="25">
        <f>I28*J28</f>
        <v>0</v>
      </c>
    </row>
    <row r="29" spans="1:11" x14ac:dyDescent="0.35">
      <c r="A29" s="21" t="s">
        <v>79</v>
      </c>
      <c r="B29" s="21" t="s">
        <v>80</v>
      </c>
      <c r="C29" s="22">
        <v>4.29</v>
      </c>
      <c r="D29" s="10"/>
      <c r="E29" s="25">
        <f t="shared" si="0"/>
        <v>0</v>
      </c>
      <c r="F29" s="8"/>
      <c r="G29" s="31"/>
      <c r="H29" s="29" t="s">
        <v>81</v>
      </c>
      <c r="I29" s="30"/>
      <c r="J29" s="10"/>
      <c r="K29" s="30"/>
    </row>
    <row r="30" spans="1:11" x14ac:dyDescent="0.35">
      <c r="A30" s="21" t="s">
        <v>82</v>
      </c>
      <c r="B30" s="21" t="s">
        <v>83</v>
      </c>
      <c r="C30" s="22">
        <v>3.29</v>
      </c>
      <c r="D30" s="10"/>
      <c r="E30" s="25">
        <f t="shared" si="0"/>
        <v>0</v>
      </c>
      <c r="F30" s="8"/>
      <c r="G30" s="32" t="s">
        <v>84</v>
      </c>
      <c r="H30" s="32" t="s">
        <v>85</v>
      </c>
      <c r="I30" s="22">
        <v>4.49</v>
      </c>
      <c r="J30" s="10"/>
      <c r="K30" s="33">
        <f t="shared" ref="K30:K40" si="3">I30*J30</f>
        <v>0</v>
      </c>
    </row>
    <row r="31" spans="1:11" x14ac:dyDescent="0.35">
      <c r="A31" s="21" t="s">
        <v>86</v>
      </c>
      <c r="B31" s="21" t="s">
        <v>87</v>
      </c>
      <c r="C31" s="22">
        <v>4.49</v>
      </c>
      <c r="D31" s="10"/>
      <c r="E31" s="25">
        <f t="shared" si="0"/>
        <v>0</v>
      </c>
      <c r="F31" s="8"/>
      <c r="G31" s="32" t="s">
        <v>88</v>
      </c>
      <c r="H31" s="32" t="s">
        <v>89</v>
      </c>
      <c r="I31" s="22">
        <v>3.69</v>
      </c>
      <c r="J31" s="10"/>
      <c r="K31" s="33">
        <f t="shared" si="3"/>
        <v>0</v>
      </c>
    </row>
    <row r="32" spans="1:11" x14ac:dyDescent="0.35">
      <c r="A32" s="21" t="s">
        <v>156</v>
      </c>
      <c r="B32" s="21" t="s">
        <v>155</v>
      </c>
      <c r="C32" s="22">
        <v>3.29</v>
      </c>
      <c r="D32" s="10"/>
      <c r="E32" s="25">
        <f t="shared" si="0"/>
        <v>0</v>
      </c>
      <c r="F32" s="8"/>
      <c r="G32" s="21" t="s">
        <v>90</v>
      </c>
      <c r="H32" s="21" t="s">
        <v>91</v>
      </c>
      <c r="I32" s="22">
        <v>14.99</v>
      </c>
      <c r="J32" s="10"/>
      <c r="K32" s="33">
        <f t="shared" si="3"/>
        <v>0</v>
      </c>
    </row>
    <row r="33" spans="1:11" x14ac:dyDescent="0.35">
      <c r="A33" s="21" t="s">
        <v>92</v>
      </c>
      <c r="B33" s="21" t="s">
        <v>93</v>
      </c>
      <c r="C33" s="22">
        <v>3.29</v>
      </c>
      <c r="D33" s="10"/>
      <c r="E33" s="25">
        <f t="shared" si="0"/>
        <v>0</v>
      </c>
      <c r="F33" s="8"/>
      <c r="G33" s="21" t="s">
        <v>94</v>
      </c>
      <c r="H33" s="21" t="s">
        <v>95</v>
      </c>
      <c r="I33" s="22">
        <v>3.69</v>
      </c>
      <c r="J33" s="10"/>
      <c r="K33" s="33">
        <f t="shared" si="3"/>
        <v>0</v>
      </c>
    </row>
    <row r="34" spans="1:11" x14ac:dyDescent="0.35">
      <c r="A34" s="21" t="s">
        <v>96</v>
      </c>
      <c r="B34" s="21" t="s">
        <v>97</v>
      </c>
      <c r="C34" s="22">
        <v>3.29</v>
      </c>
      <c r="D34" s="10"/>
      <c r="E34" s="25">
        <f t="shared" si="0"/>
        <v>0</v>
      </c>
      <c r="F34" s="8"/>
      <c r="G34" s="21" t="s">
        <v>98</v>
      </c>
      <c r="H34" s="21" t="s">
        <v>99</v>
      </c>
      <c r="I34" s="22">
        <v>14.99</v>
      </c>
      <c r="J34" s="10"/>
      <c r="K34" s="33">
        <f t="shared" si="3"/>
        <v>0</v>
      </c>
    </row>
    <row r="35" spans="1:11" x14ac:dyDescent="0.35">
      <c r="A35" s="21" t="s">
        <v>154</v>
      </c>
      <c r="B35" s="21" t="s">
        <v>153</v>
      </c>
      <c r="C35" s="22">
        <v>3.29</v>
      </c>
      <c r="D35" s="10"/>
      <c r="E35" s="25">
        <f t="shared" si="0"/>
        <v>0</v>
      </c>
      <c r="F35" s="8"/>
      <c r="G35" s="21" t="s">
        <v>100</v>
      </c>
      <c r="H35" s="21" t="s">
        <v>101</v>
      </c>
      <c r="I35" s="22">
        <v>3.89</v>
      </c>
      <c r="J35" s="10"/>
      <c r="K35" s="33">
        <f t="shared" si="3"/>
        <v>0</v>
      </c>
    </row>
    <row r="36" spans="1:11" x14ac:dyDescent="0.35">
      <c r="A36" s="21" t="s">
        <v>102</v>
      </c>
      <c r="B36" s="21" t="s">
        <v>103</v>
      </c>
      <c r="C36" s="22">
        <v>3.29</v>
      </c>
      <c r="D36" s="10"/>
      <c r="E36" s="25">
        <f t="shared" si="0"/>
        <v>0</v>
      </c>
      <c r="F36" s="8"/>
      <c r="G36" s="21" t="s">
        <v>104</v>
      </c>
      <c r="H36" s="21" t="s">
        <v>105</v>
      </c>
      <c r="I36" s="22">
        <v>14.99</v>
      </c>
      <c r="J36" s="10"/>
      <c r="K36" s="33">
        <f t="shared" si="3"/>
        <v>0</v>
      </c>
    </row>
    <row r="37" spans="1:11" x14ac:dyDescent="0.35">
      <c r="A37" s="21" t="s">
        <v>106</v>
      </c>
      <c r="B37" s="21" t="s">
        <v>107</v>
      </c>
      <c r="C37" s="22">
        <v>3.29</v>
      </c>
      <c r="D37" s="10"/>
      <c r="E37" s="25">
        <f t="shared" si="0"/>
        <v>0</v>
      </c>
      <c r="F37" s="8"/>
      <c r="G37" s="21" t="s">
        <v>108</v>
      </c>
      <c r="H37" s="21" t="s">
        <v>109</v>
      </c>
      <c r="I37" s="22">
        <v>6.99</v>
      </c>
      <c r="J37" s="10"/>
      <c r="K37" s="33">
        <f t="shared" si="3"/>
        <v>0</v>
      </c>
    </row>
    <row r="38" spans="1:11" x14ac:dyDescent="0.35">
      <c r="A38" s="21" t="s">
        <v>110</v>
      </c>
      <c r="B38" s="21" t="s">
        <v>111</v>
      </c>
      <c r="C38" s="22">
        <v>3.29</v>
      </c>
      <c r="D38" s="10"/>
      <c r="E38" s="25">
        <f t="shared" si="0"/>
        <v>0</v>
      </c>
      <c r="F38" s="8"/>
      <c r="G38" s="21" t="s">
        <v>112</v>
      </c>
      <c r="H38" s="21" t="s">
        <v>113</v>
      </c>
      <c r="I38" s="22">
        <v>14.99</v>
      </c>
      <c r="J38" s="10"/>
      <c r="K38" s="33">
        <f t="shared" si="3"/>
        <v>0</v>
      </c>
    </row>
    <row r="39" spans="1:11" x14ac:dyDescent="0.35">
      <c r="A39" s="21" t="s">
        <v>114</v>
      </c>
      <c r="B39" s="21" t="s">
        <v>115</v>
      </c>
      <c r="C39" s="22">
        <v>4.79</v>
      </c>
      <c r="D39" s="10"/>
      <c r="E39" s="25">
        <f t="shared" si="0"/>
        <v>0</v>
      </c>
      <c r="F39" s="8"/>
      <c r="G39" s="21" t="s">
        <v>94</v>
      </c>
      <c r="H39" s="21" t="s">
        <v>116</v>
      </c>
      <c r="I39" s="22">
        <v>3.69</v>
      </c>
      <c r="J39" s="10"/>
      <c r="K39" s="33">
        <f t="shared" si="3"/>
        <v>0</v>
      </c>
    </row>
    <row r="40" spans="1:11" x14ac:dyDescent="0.35">
      <c r="A40" s="21" t="s">
        <v>117</v>
      </c>
      <c r="B40" s="21" t="s">
        <v>118</v>
      </c>
      <c r="C40" s="22">
        <v>3.49</v>
      </c>
      <c r="D40" s="10"/>
      <c r="E40" s="25">
        <f t="shared" si="0"/>
        <v>0</v>
      </c>
      <c r="F40" s="8"/>
      <c r="G40" s="21" t="s">
        <v>119</v>
      </c>
      <c r="H40" s="21" t="s">
        <v>120</v>
      </c>
      <c r="I40" s="22">
        <v>3.99</v>
      </c>
      <c r="J40" s="10"/>
      <c r="K40" s="33">
        <f t="shared" si="3"/>
        <v>0</v>
      </c>
    </row>
    <row r="41" spans="1:11" x14ac:dyDescent="0.35">
      <c r="A41" s="21" t="s">
        <v>121</v>
      </c>
      <c r="B41" s="21" t="s">
        <v>122</v>
      </c>
      <c r="C41" s="22">
        <v>3.29</v>
      </c>
      <c r="D41" s="10"/>
      <c r="E41" s="25">
        <f t="shared" si="0"/>
        <v>0</v>
      </c>
      <c r="F41" s="8"/>
      <c r="G41" s="54"/>
      <c r="H41" s="54"/>
      <c r="I41" s="54"/>
      <c r="J41" s="54"/>
    </row>
    <row r="42" spans="1:11" x14ac:dyDescent="0.35">
      <c r="A42" s="21" t="s">
        <v>123</v>
      </c>
      <c r="B42" s="21" t="s">
        <v>124</v>
      </c>
      <c r="C42" s="22">
        <v>3.49</v>
      </c>
      <c r="D42" s="10"/>
      <c r="E42" s="25">
        <f t="shared" si="0"/>
        <v>0</v>
      </c>
      <c r="F42" s="8"/>
      <c r="G42" s="55" t="s">
        <v>174</v>
      </c>
      <c r="H42" s="55"/>
      <c r="I42" s="55"/>
      <c r="J42" s="55"/>
      <c r="K42" s="36">
        <f>IF(ISBLANK($C$6),"", SUM(E8:E51,K8:K17,K20:K28,K30:K40))</f>
        <v>49.35</v>
      </c>
    </row>
    <row r="43" spans="1:11" x14ac:dyDescent="0.35">
      <c r="A43" s="21" t="s">
        <v>125</v>
      </c>
      <c r="B43" s="21" t="s">
        <v>126</v>
      </c>
      <c r="C43" s="22">
        <v>5.99</v>
      </c>
      <c r="D43" s="10"/>
      <c r="E43" s="25">
        <f t="shared" si="0"/>
        <v>0</v>
      </c>
      <c r="F43" s="8"/>
      <c r="G43" s="55" t="s">
        <v>177</v>
      </c>
      <c r="H43" s="55"/>
      <c r="I43" s="55"/>
      <c r="J43" s="55"/>
      <c r="K43" s="36">
        <f>IF(ISBLANK($C$6),"",K$42 * INDEX(Validation!$A$1:$B$13,MATCH($C$6,Validation!$A$1:$A$13,0),2))</f>
        <v>2.4675000000000002</v>
      </c>
    </row>
    <row r="44" spans="1:11" x14ac:dyDescent="0.35">
      <c r="A44" s="21" t="s">
        <v>127</v>
      </c>
      <c r="B44" s="21" t="s">
        <v>128</v>
      </c>
      <c r="C44" s="22">
        <v>4.29</v>
      </c>
      <c r="D44" s="10"/>
      <c r="E44" s="25">
        <f t="shared" si="0"/>
        <v>0</v>
      </c>
      <c r="F44" s="8"/>
      <c r="G44" s="55" t="s">
        <v>175</v>
      </c>
      <c r="H44" s="55"/>
      <c r="I44" s="55"/>
      <c r="J44" s="55"/>
      <c r="K44" s="35">
        <f>IF(ISBLANK($C$6),"",IF($C$6="Manitoba",(SUM(K20:K28)+SUM(K30:K40))*7%,""))</f>
        <v>3.4545000000000003</v>
      </c>
    </row>
    <row r="45" spans="1:11" ht="15" thickBot="1" x14ac:dyDescent="0.4">
      <c r="A45" s="21" t="s">
        <v>129</v>
      </c>
      <c r="B45" s="21" t="s">
        <v>130</v>
      </c>
      <c r="C45" s="22">
        <v>12.99</v>
      </c>
      <c r="D45" s="10"/>
      <c r="E45" s="25">
        <f t="shared" si="0"/>
        <v>0</v>
      </c>
      <c r="F45" s="8"/>
      <c r="G45" s="46" t="s">
        <v>176</v>
      </c>
      <c r="H45" s="46"/>
      <c r="I45" s="46"/>
      <c r="J45" s="46"/>
      <c r="K45" s="34">
        <f>SUM(K42:K44)</f>
        <v>55.272000000000006</v>
      </c>
    </row>
    <row r="46" spans="1:11" ht="15" thickTop="1" x14ac:dyDescent="0.35">
      <c r="A46" s="21" t="s">
        <v>131</v>
      </c>
      <c r="B46" s="21" t="s">
        <v>132</v>
      </c>
      <c r="C46" s="22">
        <v>8.99</v>
      </c>
      <c r="D46" s="10"/>
      <c r="E46" s="25">
        <f t="shared" si="0"/>
        <v>0</v>
      </c>
      <c r="F46" s="8"/>
      <c r="G46" s="54"/>
      <c r="H46" s="54"/>
      <c r="I46" s="54"/>
      <c r="J46" s="54"/>
    </row>
    <row r="47" spans="1:11" ht="15" thickBot="1" x14ac:dyDescent="0.4">
      <c r="A47" s="21" t="s">
        <v>151</v>
      </c>
      <c r="B47" s="21" t="s">
        <v>152</v>
      </c>
      <c r="C47" s="22">
        <v>4.99</v>
      </c>
      <c r="D47" s="10"/>
      <c r="E47" s="25">
        <f t="shared" si="0"/>
        <v>0</v>
      </c>
      <c r="F47" s="8"/>
      <c r="G47" s="60" t="s">
        <v>133</v>
      </c>
      <c r="H47" s="60"/>
      <c r="I47" s="60"/>
      <c r="J47" s="60"/>
      <c r="K47" s="60"/>
    </row>
    <row r="48" spans="1:11" ht="15" thickTop="1" x14ac:dyDescent="0.35">
      <c r="A48" s="21" t="s">
        <v>134</v>
      </c>
      <c r="B48" s="21" t="s">
        <v>135</v>
      </c>
      <c r="C48" s="22">
        <v>5.99</v>
      </c>
      <c r="D48" s="10"/>
      <c r="E48" s="25">
        <f t="shared" si="0"/>
        <v>0</v>
      </c>
      <c r="F48" s="8"/>
      <c r="G48" s="37"/>
      <c r="H48" s="38"/>
      <c r="I48" s="38"/>
      <c r="J48" s="38"/>
      <c r="K48" s="39"/>
    </row>
    <row r="49" spans="1:11" x14ac:dyDescent="0.35">
      <c r="A49" s="21" t="s">
        <v>136</v>
      </c>
      <c r="B49" s="21" t="s">
        <v>137</v>
      </c>
      <c r="C49" s="22">
        <v>5.99</v>
      </c>
      <c r="D49" s="10"/>
      <c r="E49" s="25">
        <f t="shared" si="0"/>
        <v>0</v>
      </c>
      <c r="F49" s="8"/>
      <c r="G49" s="40"/>
      <c r="H49" s="41"/>
      <c r="I49" s="41"/>
      <c r="J49" s="41"/>
      <c r="K49" s="42"/>
    </row>
    <row r="50" spans="1:11" x14ac:dyDescent="0.35">
      <c r="A50" s="21" t="s">
        <v>138</v>
      </c>
      <c r="B50" s="21" t="s">
        <v>139</v>
      </c>
      <c r="C50" s="22">
        <v>3.49</v>
      </c>
      <c r="D50" s="10"/>
      <c r="E50" s="25">
        <f t="shared" si="0"/>
        <v>0</v>
      </c>
      <c r="F50" s="8"/>
      <c r="G50" s="40"/>
      <c r="H50" s="41"/>
      <c r="I50" s="41"/>
      <c r="J50" s="41"/>
      <c r="K50" s="42"/>
    </row>
    <row r="51" spans="1:11" ht="15" thickBot="1" x14ac:dyDescent="0.4">
      <c r="A51" s="21" t="s">
        <v>140</v>
      </c>
      <c r="B51" s="21" t="s">
        <v>141</v>
      </c>
      <c r="C51" s="22">
        <v>5.49</v>
      </c>
      <c r="D51" s="10"/>
      <c r="E51" s="25">
        <f t="shared" si="0"/>
        <v>0</v>
      </c>
      <c r="F51" s="8"/>
      <c r="G51" s="43"/>
      <c r="H51" s="44"/>
      <c r="I51" s="44"/>
      <c r="J51" s="44"/>
      <c r="K51" s="45"/>
    </row>
    <row r="52" spans="1:11" ht="15" thickTop="1" x14ac:dyDescent="0.35"/>
  </sheetData>
  <sheetProtection sheet="1" objects="1" scenarios="1"/>
  <mergeCells count="14">
    <mergeCell ref="G48:K51"/>
    <mergeCell ref="G45:J45"/>
    <mergeCell ref="A1:K2"/>
    <mergeCell ref="A5:E5"/>
    <mergeCell ref="G5:K5"/>
    <mergeCell ref="G41:J41"/>
    <mergeCell ref="G42:J42"/>
    <mergeCell ref="G43:J43"/>
    <mergeCell ref="G46:J46"/>
    <mergeCell ref="C6:E6"/>
    <mergeCell ref="A4:E4"/>
    <mergeCell ref="G4:K4"/>
    <mergeCell ref="G47:K47"/>
    <mergeCell ref="G44:J44"/>
  </mergeCells>
  <pageMargins left="0.7" right="0.7" top="0.75" bottom="0.75" header="0.3" footer="0.3"/>
  <pageSetup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EA4B24-B0EA-4E4C-B24A-EC0276C579FA}">
          <x14:formula1>
            <xm:f>Validation!$A$1:$A$13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D3FB-53CD-4D7E-A287-B4E3CBD3878C}">
  <sheetPr>
    <outlinePr summaryBelow="0" summaryRight="0"/>
  </sheetPr>
  <dimension ref="A1:C13"/>
  <sheetViews>
    <sheetView workbookViewId="0">
      <selection activeCell="J20" sqref="J20"/>
    </sheetView>
  </sheetViews>
  <sheetFormatPr defaultColWidth="14.453125" defaultRowHeight="15.75" customHeight="1" x14ac:dyDescent="0.25"/>
  <cols>
    <col min="1" max="1" width="26.26953125" style="4" customWidth="1"/>
    <col min="2" max="16384" width="14.453125" style="4"/>
  </cols>
  <sheetData>
    <row r="1" spans="1:3" ht="15.75" customHeight="1" x14ac:dyDescent="0.25">
      <c r="A1" s="2" t="s">
        <v>159</v>
      </c>
      <c r="B1" s="3">
        <v>0.05</v>
      </c>
      <c r="C1" s="2" t="s">
        <v>160</v>
      </c>
    </row>
    <row r="2" spans="1:3" ht="15.75" customHeight="1" x14ac:dyDescent="0.25">
      <c r="A2" s="2" t="s">
        <v>161</v>
      </c>
      <c r="B2" s="3">
        <v>0.05</v>
      </c>
      <c r="C2" s="2" t="s">
        <v>160</v>
      </c>
    </row>
    <row r="3" spans="1:3" ht="15.75" customHeight="1" x14ac:dyDescent="0.25">
      <c r="A3" s="2" t="s">
        <v>147</v>
      </c>
      <c r="B3" s="3">
        <v>0.05</v>
      </c>
      <c r="C3" s="2" t="s">
        <v>160</v>
      </c>
    </row>
    <row r="4" spans="1:3" ht="15.75" customHeight="1" x14ac:dyDescent="0.25">
      <c r="A4" s="2" t="s">
        <v>162</v>
      </c>
      <c r="B4" s="3">
        <v>0.05</v>
      </c>
      <c r="C4" s="2" t="s">
        <v>163</v>
      </c>
    </row>
    <row r="5" spans="1:3" ht="15.75" customHeight="1" x14ac:dyDescent="0.25">
      <c r="A5" s="2" t="s">
        <v>164</v>
      </c>
      <c r="B5" s="3">
        <v>0.13</v>
      </c>
      <c r="C5" s="2" t="s">
        <v>165</v>
      </c>
    </row>
    <row r="6" spans="1:3" ht="15.75" customHeight="1" x14ac:dyDescent="0.25">
      <c r="A6" s="2" t="s">
        <v>166</v>
      </c>
      <c r="B6" s="3">
        <v>0.05</v>
      </c>
      <c r="C6" s="2" t="s">
        <v>160</v>
      </c>
    </row>
    <row r="7" spans="1:3" ht="15.75" customHeight="1" x14ac:dyDescent="0.25">
      <c r="A7" s="2" t="s">
        <v>167</v>
      </c>
      <c r="B7" s="3">
        <v>0.15</v>
      </c>
      <c r="C7" s="2" t="s">
        <v>165</v>
      </c>
    </row>
    <row r="8" spans="1:3" ht="15.75" customHeight="1" x14ac:dyDescent="0.25">
      <c r="A8" s="2" t="s">
        <v>168</v>
      </c>
      <c r="B8" s="3">
        <v>0.15</v>
      </c>
      <c r="C8" s="2" t="s">
        <v>165</v>
      </c>
    </row>
    <row r="9" spans="1:3" ht="15.75" customHeight="1" x14ac:dyDescent="0.25">
      <c r="A9" s="2" t="s">
        <v>169</v>
      </c>
      <c r="B9" s="3">
        <v>0.15</v>
      </c>
      <c r="C9" s="2" t="s">
        <v>165</v>
      </c>
    </row>
    <row r="10" spans="1:3" ht="15.75" customHeight="1" x14ac:dyDescent="0.25">
      <c r="A10" s="2" t="s">
        <v>170</v>
      </c>
      <c r="B10" s="3">
        <v>0.15</v>
      </c>
      <c r="C10" s="2" t="s">
        <v>165</v>
      </c>
    </row>
    <row r="11" spans="1:3" ht="15.75" customHeight="1" x14ac:dyDescent="0.25">
      <c r="A11" s="2" t="s">
        <v>171</v>
      </c>
      <c r="B11" s="3">
        <v>0.05</v>
      </c>
      <c r="C11" s="2" t="s">
        <v>160</v>
      </c>
    </row>
    <row r="12" spans="1:3" ht="15.75" customHeight="1" x14ac:dyDescent="0.25">
      <c r="A12" s="2" t="s">
        <v>172</v>
      </c>
      <c r="B12" s="3">
        <v>0.05</v>
      </c>
      <c r="C12" s="2" t="s">
        <v>160</v>
      </c>
    </row>
    <row r="13" spans="1:3" ht="15.75" customHeight="1" x14ac:dyDescent="0.25">
      <c r="A13" s="2" t="s">
        <v>173</v>
      </c>
      <c r="B13" s="3">
        <v>0.05</v>
      </c>
      <c r="C13" s="2" t="s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Fundraising-Participant Order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Coast Seeds</dc:creator>
  <cp:lastModifiedBy>West Coast Seeds</cp:lastModifiedBy>
  <cp:lastPrinted>2021-08-10T20:59:25Z</cp:lastPrinted>
  <dcterms:created xsi:type="dcterms:W3CDTF">2021-08-10T18:04:50Z</dcterms:created>
  <dcterms:modified xsi:type="dcterms:W3CDTF">2021-12-15T22:14:58Z</dcterms:modified>
</cp:coreProperties>
</file>