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.Norris\Labels and Posters\"/>
    </mc:Choice>
  </mc:AlternateContent>
  <bookViews>
    <workbookView xWindow="0" yWindow="0" windowWidth="28800" windowHeight="12585"/>
  </bookViews>
  <sheets>
    <sheet name="Tapers" sheetId="1" r:id="rId1"/>
    <sheet name="Torque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0" i="2" l="1"/>
  <c r="G20" i="2"/>
  <c r="H18" i="2" l="1"/>
  <c r="G18" i="2"/>
  <c r="G10" i="2"/>
  <c r="G8" i="2"/>
  <c r="G6" i="2"/>
  <c r="F12" i="1" l="1"/>
  <c r="F6" i="1" l="1"/>
  <c r="B14" i="1" l="1"/>
  <c r="B11" i="1"/>
  <c r="A7" i="1" l="1"/>
</calcChain>
</file>

<file path=xl/sharedStrings.xml><?xml version="1.0" encoding="utf-8"?>
<sst xmlns="http://schemas.openxmlformats.org/spreadsheetml/2006/main" count="47" uniqueCount="31">
  <si>
    <t>Taper</t>
  </si>
  <si>
    <t>:1</t>
  </si>
  <si>
    <t>MM</t>
  </si>
  <si>
    <t>Inches</t>
  </si>
  <si>
    <t>A</t>
  </si>
  <si>
    <t>B/E</t>
  </si>
  <si>
    <t>C/F</t>
  </si>
  <si>
    <t>1:12</t>
  </si>
  <si>
    <t>Taper length</t>
  </si>
  <si>
    <t>SMALL END</t>
  </si>
  <si>
    <t>Large End</t>
  </si>
  <si>
    <t>Small End</t>
  </si>
  <si>
    <t>Boss/Taper Length</t>
  </si>
  <si>
    <t>Metric / Imperial / Metric conversion</t>
  </si>
  <si>
    <t>Insert Large End and taper length to calculate Small End 1:12</t>
  </si>
  <si>
    <t>Only alter yellow sections</t>
  </si>
  <si>
    <t>Insert Large End and taper length to calculate Small End 1:10</t>
  </si>
  <si>
    <t>1:10</t>
  </si>
  <si>
    <t>Enter propeller or shaft dimensions in yellow sections to give taper ratio</t>
  </si>
  <si>
    <t>HP per 100 RPM</t>
  </si>
  <si>
    <t>HP/100 RPM</t>
  </si>
  <si>
    <t>Horsepower</t>
  </si>
  <si>
    <t>Engine</t>
  </si>
  <si>
    <t>RPM</t>
  </si>
  <si>
    <t>Reduction</t>
  </si>
  <si>
    <t>Gearbox</t>
  </si>
  <si>
    <t>Flexible drive plate Torque     lb ft</t>
  </si>
  <si>
    <t>lb ft</t>
  </si>
  <si>
    <t>Torque</t>
  </si>
  <si>
    <t>Nm</t>
  </si>
  <si>
    <t>Only alter Yellow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</si>
</sst>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NumberFormat="1" applyFont="1" applyFill="1" applyAlignment="1">
      <alignment horizontal="center"/>
    </xf>
    <xf numFmtId="0" fontId="4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2" fillId="4" borderId="0" xfId="0" applyFont="1" applyFill="1" applyAlignment="1">
      <alignment horizontal="center"/>
    </xf>
    <xf numFmtId="0" fontId="3" fillId="4" borderId="0" xfId="0" applyNumberFormat="1" applyFont="1" applyFill="1"/>
    <xf numFmtId="0" fontId="3" fillId="4" borderId="0" xfId="0" applyNumberFormat="1" applyFont="1" applyFill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2" borderId="0" xfId="0" applyFont="1" applyFill="1"/>
    <xf numFmtId="164" fontId="3" fillId="4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0" fontId="3" fillId="0" borderId="0" xfId="0" quotePrefix="1" applyNumberFormat="1" applyFont="1" applyFill="1"/>
    <xf numFmtId="20" fontId="3" fillId="0" borderId="0" xfId="0" quotePrefix="1" applyNumberFormat="1" applyFont="1"/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0" fontId="9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7</xdr:col>
      <xdr:colOff>466725</xdr:colOff>
      <xdr:row>0</xdr:row>
      <xdr:rowOff>2019789</xdr:rowOff>
    </xdr:to>
    <xdr:pic>
      <xdr:nvPicPr>
        <xdr:cNvPr id="3" name="Picture 2" descr="http://www.tnorrismarine.co.uk/wp-content/uploads/2014/08/Taperdims1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85725"/>
          <a:ext cx="7267575" cy="1934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workbookViewId="0"/>
  </sheetViews>
  <sheetFormatPr defaultRowHeight="15" x14ac:dyDescent="0.25"/>
  <cols>
    <col min="1" max="1" width="23.7109375" customWidth="1"/>
    <col min="2" max="2" width="20.140625" customWidth="1"/>
    <col min="3" max="3" width="29.28515625" customWidth="1"/>
    <col min="6" max="6" width="20.85546875" customWidth="1"/>
    <col min="7" max="7" width="15.7109375" customWidth="1"/>
  </cols>
  <sheetData>
    <row r="1" spans="1:13" ht="168.75" customHeight="1" x14ac:dyDescent="0.25"/>
    <row r="2" spans="1:13" ht="21.75" customHeight="1" x14ac:dyDescent="0.3">
      <c r="A2" s="35" t="s">
        <v>18</v>
      </c>
      <c r="B2" s="15"/>
      <c r="C2" s="15"/>
      <c r="D2" s="15"/>
    </row>
    <row r="3" spans="1:13" ht="27" customHeight="1" x14ac:dyDescent="0.35">
      <c r="A3" s="32" t="s">
        <v>10</v>
      </c>
      <c r="B3" s="32" t="s">
        <v>11</v>
      </c>
      <c r="C3" s="32" t="s">
        <v>12</v>
      </c>
      <c r="F3" s="13" t="s">
        <v>14</v>
      </c>
      <c r="G3" s="15"/>
      <c r="H3" s="15"/>
      <c r="I3" s="15"/>
      <c r="J3" s="15"/>
      <c r="K3" s="15"/>
      <c r="L3" s="15"/>
      <c r="M3" s="15"/>
    </row>
    <row r="4" spans="1:13" ht="31.5" x14ac:dyDescent="0.5">
      <c r="A4" s="28" t="s">
        <v>4</v>
      </c>
      <c r="B4" s="28" t="s">
        <v>5</v>
      </c>
      <c r="C4" s="28" t="s">
        <v>6</v>
      </c>
      <c r="F4" s="5" t="s">
        <v>4</v>
      </c>
      <c r="G4" s="5" t="s">
        <v>6</v>
      </c>
      <c r="H4" s="1"/>
    </row>
    <row r="5" spans="1:13" ht="28.5" x14ac:dyDescent="0.45">
      <c r="A5" s="6">
        <v>1.5</v>
      </c>
      <c r="B5" s="8">
        <v>1.1879999999999999</v>
      </c>
      <c r="C5" s="6">
        <v>3.75</v>
      </c>
      <c r="F5" s="6">
        <v>1.5</v>
      </c>
      <c r="G5" s="8">
        <v>3.75</v>
      </c>
      <c r="H5" s="7" t="s">
        <v>8</v>
      </c>
    </row>
    <row r="6" spans="1:13" ht="46.5" x14ac:dyDescent="0.7">
      <c r="A6" s="29" t="s">
        <v>0</v>
      </c>
      <c r="B6" s="2"/>
      <c r="C6" s="2"/>
      <c r="F6" s="17">
        <f>F5-(0.0833333*G5)</f>
        <v>1.1875001250000001</v>
      </c>
      <c r="G6" s="9" t="s">
        <v>9</v>
      </c>
    </row>
    <row r="7" spans="1:13" ht="28.5" x14ac:dyDescent="0.45">
      <c r="A7" s="27">
        <f>(C5/((A5-B5)/2))/2</f>
        <v>12.019230769230766</v>
      </c>
      <c r="B7" s="5" t="s">
        <v>1</v>
      </c>
      <c r="C7" s="5"/>
      <c r="F7" s="30" t="s">
        <v>7</v>
      </c>
    </row>
    <row r="8" spans="1:13" ht="22.5" customHeight="1" x14ac:dyDescent="0.7">
      <c r="A8" s="3"/>
      <c r="B8" s="2"/>
      <c r="C8" s="2"/>
    </row>
    <row r="9" spans="1:13" ht="38.25" customHeight="1" x14ac:dyDescent="0.45">
      <c r="A9" s="33" t="s">
        <v>13</v>
      </c>
      <c r="B9" s="34"/>
      <c r="C9" s="34"/>
      <c r="F9" s="13" t="s">
        <v>16</v>
      </c>
      <c r="G9" s="15"/>
      <c r="H9" s="15"/>
      <c r="I9" s="15"/>
      <c r="J9" s="15"/>
      <c r="K9" s="15"/>
      <c r="L9" s="15"/>
      <c r="M9" s="15"/>
    </row>
    <row r="10" spans="1:13" ht="39" customHeight="1" x14ac:dyDescent="0.7">
      <c r="A10" s="2" t="s">
        <v>2</v>
      </c>
      <c r="B10" s="2" t="s">
        <v>3</v>
      </c>
      <c r="C10" s="1"/>
      <c r="D10" s="12"/>
      <c r="E10" s="12"/>
      <c r="F10" s="5" t="s">
        <v>4</v>
      </c>
      <c r="G10" s="5" t="s">
        <v>6</v>
      </c>
      <c r="H10" s="1"/>
    </row>
    <row r="11" spans="1:13" ht="31.5" customHeight="1" x14ac:dyDescent="0.55000000000000004">
      <c r="A11" s="4">
        <v>25.4</v>
      </c>
      <c r="B11" s="16">
        <f>A11/25.4</f>
        <v>1</v>
      </c>
      <c r="C11" s="1"/>
      <c r="F11" s="6">
        <v>25</v>
      </c>
      <c r="G11" s="8">
        <v>60</v>
      </c>
      <c r="H11" s="7" t="s">
        <v>8</v>
      </c>
    </row>
    <row r="12" spans="1:13" ht="40.5" customHeight="1" x14ac:dyDescent="0.45">
      <c r="A12" s="1"/>
      <c r="B12" s="1"/>
      <c r="F12" s="18">
        <f>F11-(0.1*G11)</f>
        <v>19</v>
      </c>
      <c r="G12" s="9" t="s">
        <v>9</v>
      </c>
    </row>
    <row r="13" spans="1:13" ht="39" customHeight="1" x14ac:dyDescent="0.7">
      <c r="A13" s="2" t="s">
        <v>3</v>
      </c>
      <c r="B13" s="2" t="s">
        <v>2</v>
      </c>
      <c r="F13" s="31" t="s">
        <v>17</v>
      </c>
    </row>
    <row r="14" spans="1:13" ht="44.25" customHeight="1" x14ac:dyDescent="0.55000000000000004">
      <c r="A14" s="4">
        <v>1.5</v>
      </c>
      <c r="B14" s="16">
        <f>A14*25.4</f>
        <v>38.099999999999994</v>
      </c>
    </row>
    <row r="15" spans="1:13" ht="36.75" customHeight="1" x14ac:dyDescent="0.55000000000000004">
      <c r="D15" s="10" t="s">
        <v>15</v>
      </c>
      <c r="E15" s="11"/>
      <c r="F15" s="11"/>
      <c r="G15" s="11"/>
      <c r="H15" s="11"/>
    </row>
  </sheetData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6" sqref="E6"/>
    </sheetView>
  </sheetViews>
  <sheetFormatPr defaultRowHeight="15" x14ac:dyDescent="0.25"/>
  <cols>
    <col min="2" max="2" width="11.85546875" customWidth="1"/>
    <col min="3" max="3" width="9.140625" customWidth="1"/>
    <col min="4" max="4" width="5.5703125" customWidth="1"/>
    <col min="6" max="6" width="11.42578125" customWidth="1"/>
  </cols>
  <sheetData>
    <row r="1" spans="1:8" ht="26.25" x14ac:dyDescent="0.4">
      <c r="A1" s="22" t="s">
        <v>19</v>
      </c>
      <c r="E1" s="26" t="s">
        <v>30</v>
      </c>
      <c r="F1" s="11"/>
      <c r="G1" s="11"/>
      <c r="H1" s="11"/>
    </row>
    <row r="3" spans="1:8" ht="23.25" x14ac:dyDescent="0.35">
      <c r="A3" s="19" t="s">
        <v>22</v>
      </c>
      <c r="B3" s="19"/>
      <c r="C3" s="19" t="s">
        <v>22</v>
      </c>
      <c r="D3" s="19"/>
      <c r="E3" s="19" t="s">
        <v>25</v>
      </c>
      <c r="F3" s="19"/>
      <c r="G3" s="19" t="s">
        <v>20</v>
      </c>
      <c r="H3" s="9"/>
    </row>
    <row r="4" spans="1:8" ht="23.25" x14ac:dyDescent="0.35">
      <c r="A4" s="19" t="s">
        <v>21</v>
      </c>
      <c r="B4" s="19"/>
      <c r="C4" s="19" t="s">
        <v>23</v>
      </c>
      <c r="D4" s="19"/>
      <c r="E4" s="19" t="s">
        <v>24</v>
      </c>
      <c r="F4" s="19"/>
      <c r="G4" s="19"/>
      <c r="H4" s="9"/>
    </row>
    <row r="5" spans="1:8" ht="23.25" x14ac:dyDescent="0.35">
      <c r="A5" s="9"/>
      <c r="B5" s="9"/>
      <c r="C5" s="9"/>
      <c r="D5" s="9"/>
      <c r="E5" s="9"/>
      <c r="F5" s="9"/>
      <c r="G5" s="9"/>
      <c r="H5" s="9"/>
    </row>
    <row r="6" spans="1:8" ht="23.25" x14ac:dyDescent="0.35">
      <c r="A6" s="23">
        <v>196</v>
      </c>
      <c r="B6" s="20"/>
      <c r="C6" s="23">
        <v>2100</v>
      </c>
      <c r="D6" s="20"/>
      <c r="E6" s="23">
        <v>2</v>
      </c>
      <c r="F6" s="21" t="s">
        <v>1</v>
      </c>
      <c r="G6" s="14">
        <f>A6*E6*100/C6</f>
        <v>18.666666666666668</v>
      </c>
      <c r="H6" s="9"/>
    </row>
    <row r="7" spans="1:8" ht="23.25" x14ac:dyDescent="0.35">
      <c r="A7" s="9"/>
      <c r="B7" s="9"/>
      <c r="C7" s="9"/>
      <c r="D7" s="9"/>
      <c r="E7" s="9"/>
      <c r="F7" s="9"/>
      <c r="G7" s="9"/>
      <c r="H7" s="9"/>
    </row>
    <row r="8" spans="1:8" ht="23.25" x14ac:dyDescent="0.35">
      <c r="A8" s="23">
        <v>50</v>
      </c>
      <c r="B8" s="20"/>
      <c r="C8" s="23">
        <v>3000</v>
      </c>
      <c r="D8" s="20"/>
      <c r="E8" s="23">
        <v>3</v>
      </c>
      <c r="F8" s="21" t="s">
        <v>1</v>
      </c>
      <c r="G8" s="14">
        <f>A8*E8*100/C8</f>
        <v>5</v>
      </c>
      <c r="H8" s="9"/>
    </row>
    <row r="9" spans="1:8" ht="23.25" x14ac:dyDescent="0.35">
      <c r="A9" s="9"/>
      <c r="B9" s="9"/>
      <c r="C9" s="9"/>
      <c r="D9" s="9"/>
      <c r="E9" s="9"/>
      <c r="F9" s="9"/>
      <c r="G9" s="9"/>
      <c r="H9" s="9"/>
    </row>
    <row r="10" spans="1:8" ht="23.25" x14ac:dyDescent="0.35">
      <c r="A10" s="23">
        <v>150</v>
      </c>
      <c r="B10" s="20"/>
      <c r="C10" s="23">
        <v>2500</v>
      </c>
      <c r="D10" s="20"/>
      <c r="E10" s="23">
        <v>2</v>
      </c>
      <c r="F10" s="21" t="s">
        <v>1</v>
      </c>
      <c r="G10" s="14">
        <f>A10*E10*100/C10</f>
        <v>12</v>
      </c>
      <c r="H10" s="9"/>
    </row>
    <row r="13" spans="1:8" ht="26.25" x14ac:dyDescent="0.4">
      <c r="A13" s="22" t="s">
        <v>26</v>
      </c>
    </row>
    <row r="15" spans="1:8" ht="23.25" x14ac:dyDescent="0.35">
      <c r="A15" s="19" t="s">
        <v>22</v>
      </c>
      <c r="C15" s="19" t="s">
        <v>22</v>
      </c>
      <c r="G15" s="24" t="s">
        <v>28</v>
      </c>
    </row>
    <row r="16" spans="1:8" ht="23.25" x14ac:dyDescent="0.35">
      <c r="A16" s="19" t="s">
        <v>21</v>
      </c>
      <c r="C16" s="19" t="s">
        <v>23</v>
      </c>
      <c r="G16" s="24" t="s">
        <v>27</v>
      </c>
      <c r="H16" s="25" t="s">
        <v>29</v>
      </c>
    </row>
    <row r="17" spans="1:8" x14ac:dyDescent="0.25">
      <c r="H17" s="1"/>
    </row>
    <row r="18" spans="1:8" ht="23.25" x14ac:dyDescent="0.35">
      <c r="A18" s="23">
        <v>150</v>
      </c>
      <c r="B18" s="20"/>
      <c r="C18" s="23">
        <v>2500</v>
      </c>
      <c r="D18" s="20"/>
      <c r="E18" s="20"/>
      <c r="F18" s="20"/>
      <c r="G18" s="14">
        <f>A18*5250/C18</f>
        <v>315</v>
      </c>
      <c r="H18" s="14">
        <f>A18*7123/C18</f>
        <v>427.38</v>
      </c>
    </row>
    <row r="20" spans="1:8" ht="23.25" x14ac:dyDescent="0.35">
      <c r="A20" s="23">
        <v>150</v>
      </c>
      <c r="B20" s="20"/>
      <c r="C20" s="23">
        <v>2500</v>
      </c>
      <c r="D20" s="20"/>
      <c r="E20" s="20"/>
      <c r="F20" s="20"/>
      <c r="G20" s="14">
        <f>A20*5250/C20</f>
        <v>315</v>
      </c>
      <c r="H20" s="14">
        <f>A20*7123/C20</f>
        <v>427.38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Tapers</vt:lpstr>
      <vt:lpstr>Torques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2015-08-20T15:55:24Z</cp:lastPrinted>
  <dcterms:created xsi:type="dcterms:W3CDTF">2013-01-25T12:24:41Z</dcterms:created>
  <dcterms:modified xsi:type="dcterms:W3CDTF">2015-08-20T15:56:05Z</dcterms:modified>
</cp:coreProperties>
</file>